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\c\ESCRITORIO\DPTO FISCAL\Menu Inicial\MEUS DOCUMENTOS POR EMPRESA\EMPRESAS ATIVAS\EMPRESAS NORMAL - CLIENTES\UNIAO ESPIRITA - ALBERGUE\Prestação de Contas\TF 07-2025 - 31-01-26 (municipal)\04\"/>
    </mc:Choice>
  </mc:AlternateContent>
  <bookViews>
    <workbookView xWindow="0" yWindow="0" windowWidth="24000" windowHeight="9735" activeTab="2"/>
  </bookViews>
  <sheets>
    <sheet name="02" sheetId="22" r:id="rId1"/>
    <sheet name="03" sheetId="23" r:id="rId2"/>
    <sheet name="04" sheetId="24" r:id="rId3"/>
  </sheets>
  <definedNames>
    <definedName name="_xlnm.Print_Area" localSheetId="0">'02'!$A$1:$F$97</definedName>
    <definedName name="_xlnm.Print_Area" localSheetId="1">'03'!$A$1:$F$101</definedName>
    <definedName name="_xlnm.Print_Area" localSheetId="2">'04'!$A$1:$F$101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7" i="24" l="1"/>
  <c r="F85" i="24"/>
  <c r="E55" i="24"/>
  <c r="E54" i="24"/>
  <c r="E53" i="24"/>
  <c r="E52" i="24"/>
  <c r="E51" i="24"/>
  <c r="E50" i="24"/>
  <c r="E49" i="24"/>
  <c r="E48" i="24"/>
  <c r="E47" i="24"/>
  <c r="E36" i="24"/>
  <c r="E56" i="24" l="1"/>
  <c r="E58" i="24"/>
  <c r="E60" i="24" s="1"/>
  <c r="E57" i="23"/>
  <c r="F85" i="23"/>
  <c r="E55" i="23"/>
  <c r="E54" i="23"/>
  <c r="E53" i="23"/>
  <c r="E52" i="23"/>
  <c r="E51" i="23"/>
  <c r="E50" i="23"/>
  <c r="E49" i="23"/>
  <c r="E48" i="23"/>
  <c r="E47" i="23"/>
  <c r="E36" i="23"/>
  <c r="E56" i="23" l="1"/>
  <c r="E58" i="23" s="1"/>
  <c r="E60" i="23" s="1"/>
  <c r="F81" i="22"/>
  <c r="E55" i="22"/>
  <c r="E54" i="22"/>
  <c r="E53" i="22"/>
  <c r="E52" i="22"/>
  <c r="E51" i="22"/>
  <c r="E50" i="22"/>
  <c r="E49" i="22"/>
  <c r="E48" i="22"/>
  <c r="E47" i="22"/>
  <c r="E36" i="22"/>
  <c r="E56" i="22" l="1"/>
  <c r="E58" i="22" s="1"/>
  <c r="E60" i="22" s="1"/>
</calcChain>
</file>

<file path=xl/sharedStrings.xml><?xml version="1.0" encoding="utf-8"?>
<sst xmlns="http://schemas.openxmlformats.org/spreadsheetml/2006/main" count="238" uniqueCount="81">
  <si>
    <t>ÓRGÃO PÚBLICO: Prefeitura Municipal de Morro Agudo</t>
  </si>
  <si>
    <t>DEMONSTRATIVO DOS REPASSES PÚBLICOS RECEBIDOS</t>
  </si>
  <si>
    <t>VALORES PREVISTOS - R$</t>
  </si>
  <si>
    <t>DOC. DE CRÉDITO Nº.</t>
  </si>
  <si>
    <t>DATA</t>
  </si>
  <si>
    <t xml:space="preserve">VALORES REPASSADOS - R$ </t>
  </si>
  <si>
    <t>RECEITA COM APLICAÇÕES FINANCEIRAS DOS REPASSES PÚBLICOS</t>
  </si>
  <si>
    <t>TOTAL</t>
  </si>
  <si>
    <t>RECURSOS PRÓPRIOS APLICADOS PELA ENTIDADE</t>
  </si>
  <si>
    <t xml:space="preserve">ANEXO RP-14 - REPASSES AO TERCEIRO SETOR- DEMONSTRATIVO INTEGRAL DAS </t>
  </si>
  <si>
    <t>RECEITAS E DESPESAS - AUXÍLIOS / SUBVENÇÕES / CONTRIBUIÇÕES</t>
  </si>
  <si>
    <t>DEMONSTRATIVO DAS DEPESAS REALIZADAS</t>
  </si>
  <si>
    <t>CATEGORIA OU FINALIDADE DA DESPESAS</t>
  </si>
  <si>
    <t>PERIODO DE REALIZAÇÃO</t>
  </si>
  <si>
    <t>VALOR APLICADO R$</t>
  </si>
  <si>
    <t>TOTAL DAS DESPESAS</t>
  </si>
  <si>
    <t>SALDO MÊS ANTERIOR</t>
  </si>
  <si>
    <t>RECURSO NÃO APLICADO</t>
  </si>
  <si>
    <t>VALOR DEVOLVIDO AO ÓRGÃO CONCESSOR</t>
  </si>
  <si>
    <t>VALOR AUTORIZADO PARA APLICAÇÃO NO MÊS SEGUINTE</t>
  </si>
  <si>
    <t>RELAÇÃO DE DESPESAS (4)</t>
  </si>
  <si>
    <t>DATA DO DOCUMENTO</t>
  </si>
  <si>
    <t>ESPECIFICAÇÃO DO DOCUMENTO FISCAL (3)</t>
  </si>
  <si>
    <t>CREDOR</t>
  </si>
  <si>
    <t>NATUREZA DA DESPESA RESUMIDAMENTE</t>
  </si>
  <si>
    <t>VALOR</t>
  </si>
  <si>
    <t>VALOR TOTAL</t>
  </si>
  <si>
    <t>PRESIDENTE</t>
  </si>
  <si>
    <t>____________________________________________</t>
  </si>
  <si>
    <t>Obras</t>
  </si>
  <si>
    <t>Serviços Terceiros</t>
  </si>
  <si>
    <t>Alimentação</t>
  </si>
  <si>
    <t>Combustível</t>
  </si>
  <si>
    <t>Utilidade Públicas</t>
  </si>
  <si>
    <t>Outras Despesas</t>
  </si>
  <si>
    <t>Material de Consumo</t>
  </si>
  <si>
    <t>DOCUMENTO</t>
  </si>
  <si>
    <t>VIGÊNCIA</t>
  </si>
  <si>
    <t>VALOR R$</t>
  </si>
  <si>
    <t>ORGANIZAÇÃO DA SOCIEDADE CIVIL: União Espirita Allan Kardec</t>
  </si>
  <si>
    <t>CNPJ: 52.993.813/0001-23</t>
  </si>
  <si>
    <t>ENDEREÇO E CEP: Rua Parreira Lima, nº 502 - Anexo 486 – Centro – Cep 14.640-000 - Morro Agudo - SP</t>
  </si>
  <si>
    <t>RESPONSÁVEL(IS) PELA OSC: Luci Helena Montez de Araújo</t>
  </si>
  <si>
    <t>CPF: 551.211.797-15</t>
  </si>
  <si>
    <t>LUCI HELENA MONTEZ DE ARAÚJO</t>
  </si>
  <si>
    <t>LAERCIO GREGORIO DA SILVA</t>
  </si>
  <si>
    <t>CONTADOR</t>
  </si>
  <si>
    <r>
      <t>O signatário, na qualidade de representante do União Espirita Allan Kardec</t>
    </r>
    <r>
      <rPr>
        <u/>
        <sz val="12"/>
        <color theme="1"/>
        <rFont val="Times New Roman"/>
        <family val="1"/>
      </rPr>
      <t>,</t>
    </r>
    <r>
      <rPr>
        <sz val="12"/>
        <color theme="1"/>
        <rFont val="Times New Roman"/>
        <family val="1"/>
      </rPr>
      <t xml:space="preserve"> vem indicar, na forma abaixo detalhada, a aplicação dos recursos </t>
    </r>
  </si>
  <si>
    <t>recebidos no mês.</t>
  </si>
  <si>
    <t>CRC 1SP 132.885/O-8</t>
  </si>
  <si>
    <t>Morro Agudo SP, 02 de Abril de 2025.</t>
  </si>
  <si>
    <t>Pessoal/Sálarios</t>
  </si>
  <si>
    <t>MÊS/ANO: 02/2025</t>
  </si>
  <si>
    <t>Bens Permanentes</t>
  </si>
  <si>
    <t>Declaro, na qualidade de responsável pela entidade supra epigrafada, sob as penas da Lei, que a despesa relacionada, examinada pelo Conselho Fiscal,</t>
  </si>
  <si>
    <t>comprova a exata aplicação dos recursos recebidos para os fins indicados, conforme programa de trabalho aprovado, proposto ao Órgão Concessor.</t>
  </si>
  <si>
    <t>TERMO DE FOMENTO : 007/2025 - ORIGEM DOS RECURSOS (1): Municipal</t>
  </si>
  <si>
    <t>TF Nº. 007/2025</t>
  </si>
  <si>
    <t>13/01/2025 a 31/12/2026</t>
  </si>
  <si>
    <t>OBJETO DA PARCERIA: Oferecer acolhimento provisório a indivíduos de ambos os sexos, com idade acuma de 18 (dezoito) anos, bem</t>
  </si>
  <si>
    <t>como, de gripos familiares, em situação de rua, desabrigados por abandono, migração, ausência de residência ou em trânsito, que se</t>
  </si>
  <si>
    <t>encontram sem condições de autossustento, com o objetivo de garantir-hes um ambiente acolhedor, com condições de adequadas de higiene</t>
  </si>
  <si>
    <t>e refeições diárias, bem como, proporcionar atividades que promovam a sua independência e autocuidado</t>
  </si>
  <si>
    <t>MÊS/ANO: 03/2025</t>
  </si>
  <si>
    <t>Anderson Urbano Marques</t>
  </si>
  <si>
    <t>Serviços Gerais</t>
  </si>
  <si>
    <t>Emerson Antonio Martins da Rocha</t>
  </si>
  <si>
    <t>Maria Elizania da Silva</t>
  </si>
  <si>
    <t>Marilsa Aparecida Limeira de Oliveira</t>
  </si>
  <si>
    <t>Coordenadora</t>
  </si>
  <si>
    <t>Matheus Gustavo Correa</t>
  </si>
  <si>
    <t>Sandra Aparecida Venancio</t>
  </si>
  <si>
    <t>Holerite 02/2025</t>
  </si>
  <si>
    <t>Dalila de Oliveira Pereira</t>
  </si>
  <si>
    <t>Assistente Social</t>
  </si>
  <si>
    <t>Encargos Sociais</t>
  </si>
  <si>
    <t>Fgts 02/25 - Parte Municipal</t>
  </si>
  <si>
    <t>Recisão</t>
  </si>
  <si>
    <t>Morro Agudo SP, 05 de Abril de 2025.</t>
  </si>
  <si>
    <t>MÊS/ANO: 04/2025</t>
  </si>
  <si>
    <t>Morro Agudo SP, 22 de Maio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</si>
</sst>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R$&quot;\ * #,##0.00_);_(&quot;R$&quot;\ * \(#,##0.00\);_(&quot;R$&quot;\ * &quot;-&quot;??_);_(@_)"/>
    <numFmt numFmtId="164" formatCode="mm/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u/>
      <sz val="12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5">
    <xf numFmtId="0" fontId="0" fillId="0" borderId="0" xfId="0"/>
    <xf numFmtId="14" fontId="6" fillId="2" borderId="14" xfId="0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44" fontId="6" fillId="2" borderId="17" xfId="1" applyFont="1" applyFill="1" applyBorder="1"/>
    <xf numFmtId="0" fontId="5" fillId="2" borderId="0" xfId="0" applyFont="1" applyFill="1"/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Border="1"/>
    <xf numFmtId="3" fontId="5" fillId="2" borderId="4" xfId="0" applyNumberFormat="1" applyFont="1" applyFill="1" applyBorder="1" applyAlignment="1">
      <alignment horizontal="center"/>
    </xf>
    <xf numFmtId="14" fontId="5" fillId="2" borderId="4" xfId="0" applyNumberFormat="1" applyFont="1" applyFill="1" applyBorder="1" applyAlignment="1">
      <alignment horizontal="center"/>
    </xf>
    <xf numFmtId="0" fontId="2" fillId="2" borderId="0" xfId="0" applyFont="1" applyFill="1"/>
    <xf numFmtId="0" fontId="6" fillId="2" borderId="2" xfId="0" applyFont="1" applyFill="1" applyBorder="1"/>
    <xf numFmtId="0" fontId="6" fillId="2" borderId="0" xfId="0" applyFont="1" applyFill="1" applyBorder="1"/>
    <xf numFmtId="0" fontId="6" fillId="2" borderId="3" xfId="0" applyFont="1" applyFill="1" applyBorder="1"/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8" fillId="2" borderId="1" xfId="1" applyFont="1" applyFill="1" applyBorder="1"/>
    <xf numFmtId="0" fontId="6" fillId="2" borderId="0" xfId="0" applyFont="1" applyFill="1"/>
    <xf numFmtId="0" fontId="5" fillId="2" borderId="0" xfId="0" applyFont="1" applyFill="1" applyAlignment="1">
      <alignment horizontal="left" vertical="center"/>
    </xf>
    <xf numFmtId="0" fontId="6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/>
    </xf>
    <xf numFmtId="14" fontId="5" fillId="2" borderId="24" xfId="0" applyNumberFormat="1" applyFont="1" applyFill="1" applyBorder="1" applyAlignment="1">
      <alignment horizontal="center"/>
    </xf>
    <xf numFmtId="44" fontId="5" fillId="2" borderId="24" xfId="1" applyFont="1" applyFill="1" applyBorder="1" applyAlignment="1"/>
    <xf numFmtId="0" fontId="6" fillId="2" borderId="2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indent="2"/>
    </xf>
    <xf numFmtId="0" fontId="2" fillId="2" borderId="0" xfId="0" applyFont="1" applyFill="1" applyAlignment="1">
      <alignment vertical="center"/>
    </xf>
    <xf numFmtId="0" fontId="5" fillId="2" borderId="30" xfId="0" applyFont="1" applyFill="1" applyBorder="1"/>
    <xf numFmtId="0" fontId="5" fillId="2" borderId="7" xfId="0" applyFont="1" applyFill="1" applyBorder="1"/>
    <xf numFmtId="0" fontId="6" fillId="2" borderId="9" xfId="0" applyFont="1" applyFill="1" applyBorder="1" applyAlignment="1">
      <alignment horizontal="center"/>
    </xf>
    <xf numFmtId="0" fontId="6" fillId="2" borderId="4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6" fillId="2" borderId="0" xfId="0" applyFont="1" applyFill="1" applyBorder="1" applyAlignment="1"/>
    <xf numFmtId="0" fontId="6" fillId="2" borderId="27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/>
    </xf>
    <xf numFmtId="0" fontId="5" fillId="2" borderId="23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44" fontId="5" fillId="2" borderId="4" xfId="1" applyFont="1" applyFill="1" applyBorder="1" applyAlignment="1">
      <alignment horizontal="center"/>
    </xf>
    <xf numFmtId="0" fontId="3" fillId="2" borderId="31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44" fontId="5" fillId="2" borderId="8" xfId="1" applyFont="1" applyFill="1" applyBorder="1" applyAlignment="1">
      <alignment horizontal="center"/>
    </xf>
    <xf numFmtId="44" fontId="5" fillId="2" borderId="9" xfId="1" applyFont="1" applyFill="1" applyBorder="1" applyAlignment="1">
      <alignment horizontal="center"/>
    </xf>
    <xf numFmtId="0" fontId="3" fillId="2" borderId="30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44" fontId="2" fillId="2" borderId="8" xfId="1" applyFont="1" applyFill="1" applyBorder="1" applyAlignment="1">
      <alignment horizontal="center"/>
    </xf>
    <xf numFmtId="44" fontId="2" fillId="2" borderId="9" xfId="1" applyFont="1" applyFill="1" applyBorder="1" applyAlignment="1">
      <alignment horizontal="center"/>
    </xf>
    <xf numFmtId="0" fontId="3" fillId="2" borderId="32" xfId="0" applyFont="1" applyFill="1" applyBorder="1" applyAlignment="1">
      <alignment horizontal="right"/>
    </xf>
    <xf numFmtId="0" fontId="3" fillId="2" borderId="33" xfId="0" applyFont="1" applyFill="1" applyBorder="1" applyAlignment="1">
      <alignment horizontal="right"/>
    </xf>
    <xf numFmtId="0" fontId="3" fillId="2" borderId="34" xfId="0" applyFont="1" applyFill="1" applyBorder="1" applyAlignment="1">
      <alignment horizontal="right"/>
    </xf>
    <xf numFmtId="0" fontId="5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horizontal="justify"/>
    </xf>
    <xf numFmtId="0" fontId="5" fillId="2" borderId="0" xfId="0" applyFont="1" applyFill="1" applyAlignment="1">
      <alignment horizontal="left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164" fontId="5" fillId="2" borderId="8" xfId="0" applyNumberFormat="1" applyFont="1" applyFill="1" applyBorder="1" applyAlignment="1">
      <alignment horizontal="center"/>
    </xf>
    <xf numFmtId="164" fontId="5" fillId="2" borderId="9" xfId="0" applyNumberFormat="1" applyFont="1" applyFill="1" applyBorder="1" applyAlignment="1">
      <alignment horizontal="center"/>
    </xf>
    <xf numFmtId="0" fontId="2" fillId="2" borderId="30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0" fontId="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32" xfId="0" applyFont="1" applyFill="1" applyBorder="1" applyAlignment="1">
      <alignment horizontal="right"/>
    </xf>
    <xf numFmtId="0" fontId="2" fillId="2" borderId="33" xfId="0" applyFont="1" applyFill="1" applyBorder="1" applyAlignment="1">
      <alignment horizontal="right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right"/>
    </xf>
    <xf numFmtId="0" fontId="8" fillId="2" borderId="19" xfId="0" applyFont="1" applyFill="1" applyBorder="1" applyAlignment="1">
      <alignment horizontal="right"/>
    </xf>
    <xf numFmtId="0" fontId="8" fillId="2" borderId="20" xfId="0" applyFont="1" applyFill="1" applyBorder="1" applyAlignment="1">
      <alignment horizontal="right"/>
    </xf>
    <xf numFmtId="0" fontId="2" fillId="2" borderId="31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97"/>
  <sheetViews>
    <sheetView view="pageBreakPreview" topLeftCell="A34" zoomScaleNormal="100" zoomScaleSheetLayoutView="100" workbookViewId="0">
      <selection activeCell="A90" sqref="A90:F90"/>
    </sheetView>
  </sheetViews>
  <sheetFormatPr defaultRowHeight="15.75" x14ac:dyDescent="0.25"/>
  <cols>
    <col min="1" max="1" width="13.5703125" style="5" customWidth="1"/>
    <col min="2" max="2" width="18.5703125" style="5" bestFit="1" customWidth="1"/>
    <col min="3" max="3" width="40.5703125" style="5" customWidth="1"/>
    <col min="4" max="4" width="24" style="5" bestFit="1" customWidth="1"/>
    <col min="5" max="5" width="16.42578125" style="5" customWidth="1"/>
    <col min="6" max="6" width="20.7109375" style="5" customWidth="1"/>
    <col min="7" max="9" width="9.140625" style="5"/>
    <col min="10" max="10" width="24.7109375" style="5" bestFit="1" customWidth="1"/>
    <col min="11" max="11" width="30.140625" style="5" bestFit="1" customWidth="1"/>
    <col min="12" max="12" width="9.140625" style="5"/>
    <col min="13" max="13" width="24" style="5" bestFit="1" customWidth="1"/>
    <col min="14" max="16384" width="9.140625" style="5"/>
  </cols>
  <sheetData>
    <row r="8" spans="1:6" x14ac:dyDescent="0.25">
      <c r="A8" s="44" t="s">
        <v>9</v>
      </c>
      <c r="B8" s="44"/>
      <c r="C8" s="44"/>
      <c r="D8" s="44"/>
      <c r="E8" s="44"/>
      <c r="F8" s="44"/>
    </row>
    <row r="9" spans="1:6" x14ac:dyDescent="0.25">
      <c r="A9" s="44" t="s">
        <v>10</v>
      </c>
      <c r="B9" s="44"/>
      <c r="C9" s="44"/>
      <c r="D9" s="44"/>
      <c r="E9" s="44"/>
      <c r="F9" s="44"/>
    </row>
    <row r="10" spans="1:6" x14ac:dyDescent="0.25">
      <c r="A10" s="6"/>
    </row>
    <row r="11" spans="1:6" x14ac:dyDescent="0.25">
      <c r="A11" s="7" t="s">
        <v>0</v>
      </c>
    </row>
    <row r="12" spans="1:6" x14ac:dyDescent="0.25">
      <c r="A12" s="7" t="s">
        <v>39</v>
      </c>
    </row>
    <row r="13" spans="1:6" x14ac:dyDescent="0.25">
      <c r="A13" s="7" t="s">
        <v>40</v>
      </c>
    </row>
    <row r="14" spans="1:6" x14ac:dyDescent="0.25">
      <c r="A14" s="7" t="s">
        <v>41</v>
      </c>
    </row>
    <row r="15" spans="1:6" x14ac:dyDescent="0.25">
      <c r="A15" s="7" t="s">
        <v>42</v>
      </c>
    </row>
    <row r="16" spans="1:6" x14ac:dyDescent="0.25">
      <c r="A16" s="7" t="s">
        <v>43</v>
      </c>
    </row>
    <row r="17" spans="1:6" x14ac:dyDescent="0.25">
      <c r="A17" s="7" t="s">
        <v>59</v>
      </c>
    </row>
    <row r="18" spans="1:6" x14ac:dyDescent="0.25">
      <c r="A18" s="7" t="s">
        <v>60</v>
      </c>
    </row>
    <row r="19" spans="1:6" x14ac:dyDescent="0.25">
      <c r="A19" s="7" t="s">
        <v>61</v>
      </c>
    </row>
    <row r="20" spans="1:6" x14ac:dyDescent="0.25">
      <c r="A20" s="7" t="s">
        <v>62</v>
      </c>
    </row>
    <row r="21" spans="1:6" ht="16.5" thickBot="1" x14ac:dyDescent="0.3">
      <c r="A21" s="27"/>
    </row>
    <row r="22" spans="1:6" x14ac:dyDescent="0.25">
      <c r="A22" s="45" t="s">
        <v>56</v>
      </c>
      <c r="B22" s="46"/>
      <c r="C22" s="46"/>
      <c r="D22" s="46"/>
      <c r="E22" s="46"/>
      <c r="F22" s="47"/>
    </row>
    <row r="23" spans="1:6" x14ac:dyDescent="0.25">
      <c r="A23" s="48" t="s">
        <v>36</v>
      </c>
      <c r="B23" s="49"/>
      <c r="C23" s="21" t="s">
        <v>4</v>
      </c>
      <c r="D23" s="41" t="s">
        <v>37</v>
      </c>
      <c r="E23" s="43"/>
      <c r="F23" s="21" t="s">
        <v>38</v>
      </c>
    </row>
    <row r="24" spans="1:6" ht="16.5" thickBot="1" x14ac:dyDescent="0.3">
      <c r="A24" s="50" t="s">
        <v>57</v>
      </c>
      <c r="B24" s="51"/>
      <c r="C24" s="22">
        <v>45670</v>
      </c>
      <c r="D24" s="52" t="s">
        <v>58</v>
      </c>
      <c r="E24" s="53"/>
      <c r="F24" s="23">
        <v>136000</v>
      </c>
    </row>
    <row r="25" spans="1:6" x14ac:dyDescent="0.25">
      <c r="A25" s="28"/>
    </row>
    <row r="26" spans="1:6" x14ac:dyDescent="0.25">
      <c r="A26" s="54" t="s">
        <v>52</v>
      </c>
      <c r="B26" s="54"/>
      <c r="C26" s="54"/>
      <c r="D26" s="54"/>
      <c r="E26" s="54"/>
      <c r="F26" s="54"/>
    </row>
    <row r="28" spans="1:6" x14ac:dyDescent="0.25">
      <c r="A28" s="41" t="s">
        <v>1</v>
      </c>
      <c r="B28" s="42"/>
      <c r="C28" s="42"/>
      <c r="D28" s="42"/>
      <c r="E28" s="42"/>
      <c r="F28" s="43"/>
    </row>
    <row r="29" spans="1:6" x14ac:dyDescent="0.25">
      <c r="A29" s="29"/>
      <c r="B29" s="8"/>
      <c r="C29" s="8"/>
      <c r="D29" s="8"/>
      <c r="E29" s="8"/>
      <c r="F29" s="30"/>
    </row>
    <row r="30" spans="1:6" x14ac:dyDescent="0.25">
      <c r="A30" s="49" t="s">
        <v>2</v>
      </c>
      <c r="B30" s="49"/>
      <c r="C30" s="26" t="s">
        <v>3</v>
      </c>
      <c r="D30" s="25" t="s">
        <v>4</v>
      </c>
      <c r="E30" s="55" t="s">
        <v>5</v>
      </c>
      <c r="F30" s="55"/>
    </row>
    <row r="31" spans="1:6" x14ac:dyDescent="0.25">
      <c r="A31" s="29"/>
      <c r="B31" s="8"/>
      <c r="C31" s="8"/>
      <c r="D31" s="8"/>
      <c r="E31" s="8"/>
      <c r="F31" s="30"/>
    </row>
    <row r="32" spans="1:6" x14ac:dyDescent="0.25">
      <c r="A32" s="56">
        <v>11333.3</v>
      </c>
      <c r="B32" s="56"/>
      <c r="C32" s="9">
        <v>552328000100167</v>
      </c>
      <c r="D32" s="10">
        <v>45695</v>
      </c>
      <c r="E32" s="56">
        <v>11333.3</v>
      </c>
      <c r="F32" s="56"/>
    </row>
    <row r="33" spans="1:6" x14ac:dyDescent="0.25">
      <c r="A33" s="56"/>
      <c r="B33" s="56"/>
      <c r="C33" s="9"/>
      <c r="D33" s="10"/>
      <c r="E33" s="56"/>
      <c r="F33" s="56"/>
    </row>
    <row r="34" spans="1:6" x14ac:dyDescent="0.25">
      <c r="A34" s="56"/>
      <c r="B34" s="56"/>
      <c r="C34" s="9"/>
      <c r="D34" s="10"/>
      <c r="E34" s="56"/>
      <c r="F34" s="56"/>
    </row>
    <row r="35" spans="1:6" x14ac:dyDescent="0.25">
      <c r="A35" s="57" t="s">
        <v>6</v>
      </c>
      <c r="B35" s="58"/>
      <c r="C35" s="58"/>
      <c r="D35" s="59"/>
      <c r="E35" s="60">
        <v>64</v>
      </c>
      <c r="F35" s="61"/>
    </row>
    <row r="36" spans="1:6" x14ac:dyDescent="0.25">
      <c r="A36" s="62" t="s">
        <v>7</v>
      </c>
      <c r="B36" s="63"/>
      <c r="C36" s="63"/>
      <c r="D36" s="64"/>
      <c r="E36" s="65">
        <f>E32+E33+E34+E35</f>
        <v>11397.3</v>
      </c>
      <c r="F36" s="66"/>
    </row>
    <row r="37" spans="1:6" x14ac:dyDescent="0.25">
      <c r="A37" s="67" t="s">
        <v>8</v>
      </c>
      <c r="B37" s="68"/>
      <c r="C37" s="68"/>
      <c r="D37" s="69"/>
      <c r="E37" s="60">
        <v>0</v>
      </c>
      <c r="F37" s="61"/>
    </row>
    <row r="38" spans="1:6" x14ac:dyDescent="0.25">
      <c r="B38" s="11"/>
    </row>
    <row r="39" spans="1:6" ht="15.75" customHeight="1" x14ac:dyDescent="0.25">
      <c r="A39" s="70" t="s">
        <v>47</v>
      </c>
      <c r="B39" s="70"/>
      <c r="C39" s="70"/>
      <c r="D39" s="70"/>
      <c r="E39" s="70"/>
      <c r="F39" s="70"/>
    </row>
    <row r="40" spans="1:6" ht="15.75" customHeight="1" x14ac:dyDescent="0.25">
      <c r="A40" s="71" t="s">
        <v>48</v>
      </c>
      <c r="B40" s="71"/>
      <c r="C40" s="71"/>
      <c r="D40" s="71"/>
      <c r="E40" s="71"/>
      <c r="F40" s="71"/>
    </row>
    <row r="41" spans="1:6" x14ac:dyDescent="0.25">
      <c r="A41" s="72"/>
      <c r="B41" s="72"/>
      <c r="C41" s="72"/>
      <c r="D41" s="72"/>
      <c r="E41" s="72"/>
      <c r="F41" s="72"/>
    </row>
    <row r="43" spans="1:6" x14ac:dyDescent="0.25">
      <c r="A43" s="41" t="s">
        <v>11</v>
      </c>
      <c r="B43" s="42"/>
      <c r="C43" s="42"/>
      <c r="D43" s="42"/>
      <c r="E43" s="42"/>
      <c r="F43" s="43"/>
    </row>
    <row r="44" spans="1:6" x14ac:dyDescent="0.25">
      <c r="A44" s="29"/>
      <c r="B44" s="8"/>
      <c r="C44" s="8"/>
      <c r="D44" s="8"/>
      <c r="E44" s="8"/>
      <c r="F44" s="30"/>
    </row>
    <row r="45" spans="1:6" ht="30" customHeight="1" x14ac:dyDescent="0.25">
      <c r="A45" s="73" t="s">
        <v>12</v>
      </c>
      <c r="B45" s="74"/>
      <c r="C45" s="75" t="s">
        <v>13</v>
      </c>
      <c r="D45" s="76"/>
      <c r="E45" s="49" t="s">
        <v>14</v>
      </c>
      <c r="F45" s="49"/>
    </row>
    <row r="46" spans="1:6" ht="4.5" customHeight="1" x14ac:dyDescent="0.25">
      <c r="A46" s="29"/>
      <c r="B46" s="8"/>
      <c r="C46" s="8"/>
      <c r="D46" s="8"/>
      <c r="E46" s="8"/>
      <c r="F46" s="30"/>
    </row>
    <row r="47" spans="1:6" x14ac:dyDescent="0.25">
      <c r="A47" s="77" t="s">
        <v>31</v>
      </c>
      <c r="B47" s="78"/>
      <c r="C47" s="79">
        <v>45689</v>
      </c>
      <c r="D47" s="80"/>
      <c r="E47" s="60">
        <f>SUMIF(E73:E80,A47,F73:F80)</f>
        <v>0</v>
      </c>
      <c r="F47" s="61"/>
    </row>
    <row r="48" spans="1:6" x14ac:dyDescent="0.25">
      <c r="A48" s="77" t="s">
        <v>53</v>
      </c>
      <c r="B48" s="78"/>
      <c r="C48" s="79">
        <v>45689</v>
      </c>
      <c r="D48" s="80"/>
      <c r="E48" s="60">
        <f>SUMIF(E73:E80,A48,F73:F80)</f>
        <v>0</v>
      </c>
      <c r="F48" s="61"/>
    </row>
    <row r="49" spans="1:6" x14ac:dyDescent="0.25">
      <c r="A49" s="77" t="s">
        <v>32</v>
      </c>
      <c r="B49" s="78"/>
      <c r="C49" s="79">
        <v>45689</v>
      </c>
      <c r="D49" s="80"/>
      <c r="E49" s="60">
        <f>SUMIF(E73:E80,A49,F73:F80)</f>
        <v>0</v>
      </c>
      <c r="F49" s="61"/>
    </row>
    <row r="50" spans="1:6" x14ac:dyDescent="0.25">
      <c r="A50" s="77" t="s">
        <v>35</v>
      </c>
      <c r="B50" s="78"/>
      <c r="C50" s="79">
        <v>45689</v>
      </c>
      <c r="D50" s="80"/>
      <c r="E50" s="60">
        <f>SUMIF(E73:E80,A50,F73:F80)</f>
        <v>0</v>
      </c>
      <c r="F50" s="61"/>
    </row>
    <row r="51" spans="1:6" x14ac:dyDescent="0.25">
      <c r="A51" s="77" t="s">
        <v>29</v>
      </c>
      <c r="B51" s="78"/>
      <c r="C51" s="79">
        <v>45689</v>
      </c>
      <c r="D51" s="80"/>
      <c r="E51" s="60">
        <f>SUMIF(E73:E80,A51,F73:F80)</f>
        <v>0</v>
      </c>
      <c r="F51" s="61"/>
    </row>
    <row r="52" spans="1:6" x14ac:dyDescent="0.25">
      <c r="A52" s="77" t="s">
        <v>34</v>
      </c>
      <c r="B52" s="78"/>
      <c r="C52" s="79">
        <v>45689</v>
      </c>
      <c r="D52" s="80"/>
      <c r="E52" s="60">
        <f>SUMIF(E73:E80,A52,F73:F80)</f>
        <v>0</v>
      </c>
      <c r="F52" s="61"/>
    </row>
    <row r="53" spans="1:6" x14ac:dyDescent="0.25">
      <c r="A53" s="77" t="s">
        <v>51</v>
      </c>
      <c r="B53" s="78"/>
      <c r="C53" s="79">
        <v>45689</v>
      </c>
      <c r="D53" s="80"/>
      <c r="E53" s="60">
        <f>SUMIF(E73:E80,A53,F73:F80)</f>
        <v>0</v>
      </c>
      <c r="F53" s="61"/>
    </row>
    <row r="54" spans="1:6" x14ac:dyDescent="0.25">
      <c r="A54" s="77" t="s">
        <v>30</v>
      </c>
      <c r="B54" s="78"/>
      <c r="C54" s="79">
        <v>45689</v>
      </c>
      <c r="D54" s="80"/>
      <c r="E54" s="60">
        <f>SUMIF(E73:E80,A54,F73:F80)</f>
        <v>0</v>
      </c>
      <c r="F54" s="61"/>
    </row>
    <row r="55" spans="1:6" x14ac:dyDescent="0.25">
      <c r="A55" s="77" t="s">
        <v>33</v>
      </c>
      <c r="B55" s="78"/>
      <c r="C55" s="79">
        <v>45689</v>
      </c>
      <c r="D55" s="80"/>
      <c r="E55" s="60">
        <f>SUMIF(E73:E80,A55,F73:F80)</f>
        <v>0</v>
      </c>
      <c r="F55" s="61"/>
    </row>
    <row r="56" spans="1:6" x14ac:dyDescent="0.25">
      <c r="A56" s="93" t="s">
        <v>15</v>
      </c>
      <c r="B56" s="94"/>
      <c r="C56" s="94"/>
      <c r="D56" s="94"/>
      <c r="E56" s="65">
        <f>SUM(E47:F55)</f>
        <v>0</v>
      </c>
      <c r="F56" s="66"/>
    </row>
    <row r="57" spans="1:6" x14ac:dyDescent="0.25">
      <c r="A57" s="81" t="s">
        <v>16</v>
      </c>
      <c r="B57" s="82"/>
      <c r="C57" s="82"/>
      <c r="D57" s="82"/>
      <c r="E57" s="65">
        <v>0</v>
      </c>
      <c r="F57" s="66"/>
    </row>
    <row r="58" spans="1:6" x14ac:dyDescent="0.25">
      <c r="A58" s="81" t="s">
        <v>17</v>
      </c>
      <c r="B58" s="82"/>
      <c r="C58" s="82"/>
      <c r="D58" s="82"/>
      <c r="E58" s="65">
        <f>E36+E37-E56+E57</f>
        <v>11397.3</v>
      </c>
      <c r="F58" s="66"/>
    </row>
    <row r="59" spans="1:6" x14ac:dyDescent="0.25">
      <c r="A59" s="81" t="s">
        <v>18</v>
      </c>
      <c r="B59" s="82"/>
      <c r="C59" s="82"/>
      <c r="D59" s="82"/>
      <c r="E59" s="65">
        <v>0</v>
      </c>
      <c r="F59" s="66"/>
    </row>
    <row r="60" spans="1:6" x14ac:dyDescent="0.25">
      <c r="A60" s="85" t="s">
        <v>19</v>
      </c>
      <c r="B60" s="86"/>
      <c r="C60" s="86"/>
      <c r="D60" s="86"/>
      <c r="E60" s="65">
        <f>E58-E59</f>
        <v>11397.3</v>
      </c>
      <c r="F60" s="66"/>
    </row>
    <row r="69" spans="1:15" ht="16.5" thickBot="1" x14ac:dyDescent="0.3"/>
    <row r="70" spans="1:15" ht="16.5" thickBot="1" x14ac:dyDescent="0.3">
      <c r="A70" s="87" t="s">
        <v>20</v>
      </c>
      <c r="B70" s="88"/>
      <c r="C70" s="88"/>
      <c r="D70" s="88"/>
      <c r="E70" s="88"/>
      <c r="F70" s="89"/>
    </row>
    <row r="71" spans="1:15" ht="16.5" thickBot="1" x14ac:dyDescent="0.3">
      <c r="A71" s="12"/>
      <c r="B71" s="13"/>
      <c r="C71" s="13"/>
      <c r="D71" s="13"/>
      <c r="E71" s="13"/>
      <c r="F71" s="14"/>
    </row>
    <row r="72" spans="1:15" ht="55.5" customHeight="1" thickBot="1" x14ac:dyDescent="0.3">
      <c r="A72" s="15" t="s">
        <v>21</v>
      </c>
      <c r="B72" s="15" t="s">
        <v>22</v>
      </c>
      <c r="C72" s="16" t="s">
        <v>23</v>
      </c>
      <c r="D72" s="15" t="s">
        <v>24</v>
      </c>
      <c r="E72" s="15" t="s">
        <v>12</v>
      </c>
      <c r="F72" s="16" t="s">
        <v>25</v>
      </c>
    </row>
    <row r="73" spans="1:15" x14ac:dyDescent="0.25">
      <c r="A73" s="1"/>
      <c r="B73" s="2"/>
      <c r="C73" s="24"/>
      <c r="D73" s="35"/>
      <c r="E73" s="3"/>
      <c r="F73" s="4"/>
    </row>
    <row r="74" spans="1:15" x14ac:dyDescent="0.25">
      <c r="A74" s="1"/>
      <c r="B74" s="3"/>
      <c r="C74" s="32"/>
      <c r="D74" s="31"/>
      <c r="E74" s="3"/>
      <c r="F74" s="4"/>
    </row>
    <row r="75" spans="1:15" x14ac:dyDescent="0.25">
      <c r="A75" s="1"/>
      <c r="B75" s="3"/>
      <c r="C75" s="32"/>
      <c r="D75" s="31"/>
      <c r="E75" s="3"/>
      <c r="F75" s="4"/>
      <c r="I75" s="8"/>
      <c r="J75" s="33"/>
      <c r="K75" s="34"/>
      <c r="L75" s="34"/>
      <c r="M75" s="33"/>
      <c r="N75" s="33"/>
      <c r="O75" s="8"/>
    </row>
    <row r="76" spans="1:15" x14ac:dyDescent="0.25">
      <c r="A76" s="1"/>
      <c r="B76" s="3"/>
      <c r="C76" s="32"/>
      <c r="D76" s="31"/>
      <c r="E76" s="3"/>
      <c r="F76" s="4"/>
      <c r="I76" s="8"/>
      <c r="J76" s="33"/>
      <c r="K76" s="34"/>
      <c r="L76" s="34"/>
      <c r="M76" s="33"/>
      <c r="N76" s="33"/>
      <c r="O76" s="8"/>
    </row>
    <row r="77" spans="1:15" x14ac:dyDescent="0.25">
      <c r="A77" s="1"/>
      <c r="B77" s="3"/>
      <c r="C77" s="20"/>
      <c r="D77" s="31"/>
      <c r="E77" s="3"/>
      <c r="F77" s="4"/>
      <c r="I77" s="8"/>
      <c r="J77" s="33"/>
      <c r="K77" s="34"/>
      <c r="L77" s="34"/>
      <c r="M77" s="33"/>
      <c r="N77" s="33"/>
      <c r="O77" s="8"/>
    </row>
    <row r="78" spans="1:15" x14ac:dyDescent="0.25">
      <c r="A78" s="1"/>
      <c r="B78" s="3"/>
      <c r="C78" s="20"/>
      <c r="D78" s="31"/>
      <c r="E78" s="3"/>
      <c r="F78" s="4"/>
      <c r="I78" s="8"/>
      <c r="J78" s="33"/>
      <c r="K78" s="34"/>
      <c r="L78" s="34"/>
      <c r="M78" s="33"/>
      <c r="N78" s="33"/>
      <c r="O78" s="8"/>
    </row>
    <row r="79" spans="1:15" x14ac:dyDescent="0.25">
      <c r="A79" s="1"/>
      <c r="B79" s="3"/>
      <c r="C79" s="32"/>
      <c r="D79" s="31"/>
      <c r="E79" s="3"/>
      <c r="F79" s="4"/>
      <c r="I79" s="8"/>
      <c r="J79" s="33"/>
      <c r="K79" s="34"/>
      <c r="L79" s="34"/>
      <c r="M79" s="33"/>
      <c r="N79" s="33"/>
      <c r="O79" s="8"/>
    </row>
    <row r="80" spans="1:15" ht="16.5" thickBot="1" x14ac:dyDescent="0.3">
      <c r="A80" s="1"/>
      <c r="B80" s="3"/>
      <c r="C80" s="32"/>
      <c r="D80" s="31"/>
      <c r="E80" s="3"/>
      <c r="F80" s="4"/>
      <c r="I80" s="8"/>
      <c r="J80" s="33"/>
      <c r="K80" s="34"/>
      <c r="L80" s="34"/>
      <c r="M80" s="33"/>
      <c r="N80" s="33"/>
      <c r="O80" s="8"/>
    </row>
    <row r="81" spans="1:15" ht="16.5" thickBot="1" x14ac:dyDescent="0.3">
      <c r="A81" s="90" t="s">
        <v>26</v>
      </c>
      <c r="B81" s="91"/>
      <c r="C81" s="91"/>
      <c r="D81" s="91"/>
      <c r="E81" s="92"/>
      <c r="F81" s="17">
        <f>SUM(F73:F80)</f>
        <v>0</v>
      </c>
      <c r="I81" s="8"/>
      <c r="J81" s="8"/>
      <c r="K81" s="8"/>
      <c r="L81" s="8"/>
      <c r="M81" s="8"/>
      <c r="N81" s="8"/>
      <c r="O81" s="8"/>
    </row>
    <row r="82" spans="1:15" x14ac:dyDescent="0.25">
      <c r="A82" s="18"/>
      <c r="B82" s="18"/>
      <c r="C82" s="18"/>
      <c r="D82" s="18"/>
      <c r="E82" s="18"/>
      <c r="F82" s="18"/>
      <c r="I82" s="8"/>
      <c r="J82" s="8"/>
      <c r="K82" s="8"/>
      <c r="L82" s="8"/>
      <c r="M82" s="8"/>
      <c r="N82" s="8"/>
      <c r="O82" s="8"/>
    </row>
    <row r="83" spans="1:15" x14ac:dyDescent="0.25">
      <c r="A83" s="19" t="s">
        <v>54</v>
      </c>
      <c r="I83" s="8"/>
      <c r="J83" s="8"/>
      <c r="K83" s="8"/>
      <c r="L83" s="8"/>
      <c r="M83" s="8"/>
      <c r="N83" s="8"/>
      <c r="O83" s="8"/>
    </row>
    <row r="84" spans="1:15" x14ac:dyDescent="0.25">
      <c r="A84" s="5" t="s">
        <v>55</v>
      </c>
    </row>
    <row r="86" spans="1:15" x14ac:dyDescent="0.25">
      <c r="A86" s="5" t="s">
        <v>50</v>
      </c>
    </row>
    <row r="89" spans="1:15" x14ac:dyDescent="0.25">
      <c r="A89" s="84" t="s">
        <v>28</v>
      </c>
      <c r="B89" s="84"/>
      <c r="C89" s="84"/>
      <c r="D89" s="84"/>
      <c r="E89" s="84"/>
      <c r="F89" s="84"/>
    </row>
    <row r="90" spans="1:15" x14ac:dyDescent="0.25">
      <c r="A90" s="83" t="s">
        <v>44</v>
      </c>
      <c r="B90" s="83"/>
      <c r="C90" s="83"/>
      <c r="D90" s="83"/>
      <c r="E90" s="83"/>
      <c r="F90" s="83"/>
    </row>
    <row r="91" spans="1:15" x14ac:dyDescent="0.25">
      <c r="A91" s="83" t="s">
        <v>27</v>
      </c>
      <c r="B91" s="83"/>
      <c r="C91" s="83"/>
      <c r="D91" s="83"/>
      <c r="E91" s="83"/>
      <c r="F91" s="83"/>
    </row>
    <row r="94" spans="1:15" x14ac:dyDescent="0.25">
      <c r="A94" s="84" t="s">
        <v>28</v>
      </c>
      <c r="B94" s="84"/>
      <c r="C94" s="84"/>
      <c r="D94" s="84"/>
      <c r="E94" s="84"/>
      <c r="F94" s="84"/>
    </row>
    <row r="95" spans="1:15" x14ac:dyDescent="0.25">
      <c r="A95" s="83" t="s">
        <v>45</v>
      </c>
      <c r="B95" s="83"/>
      <c r="C95" s="83"/>
      <c r="D95" s="83"/>
      <c r="E95" s="83"/>
      <c r="F95" s="83"/>
    </row>
    <row r="96" spans="1:15" x14ac:dyDescent="0.25">
      <c r="A96" s="83" t="s">
        <v>46</v>
      </c>
      <c r="B96" s="83"/>
      <c r="C96" s="83"/>
      <c r="D96" s="83"/>
      <c r="E96" s="83"/>
      <c r="F96" s="83"/>
    </row>
    <row r="97" spans="1:6" x14ac:dyDescent="0.25">
      <c r="A97" s="83" t="s">
        <v>49</v>
      </c>
      <c r="B97" s="83"/>
      <c r="C97" s="83"/>
      <c r="D97" s="83"/>
      <c r="E97" s="83"/>
      <c r="F97" s="83"/>
    </row>
  </sheetData>
  <mergeCells count="76">
    <mergeCell ref="A97:F97"/>
    <mergeCell ref="A8:F8"/>
    <mergeCell ref="A89:F89"/>
    <mergeCell ref="A90:F90"/>
    <mergeCell ref="A91:F91"/>
    <mergeCell ref="A94:F94"/>
    <mergeCell ref="A95:F95"/>
    <mergeCell ref="A96:F96"/>
    <mergeCell ref="A59:D59"/>
    <mergeCell ref="E59:F59"/>
    <mergeCell ref="A60:D60"/>
    <mergeCell ref="E60:F60"/>
    <mergeCell ref="A70:F70"/>
    <mergeCell ref="A81:E81"/>
    <mergeCell ref="A56:D56"/>
    <mergeCell ref="E56:F56"/>
    <mergeCell ref="A57:D57"/>
    <mergeCell ref="E57:F57"/>
    <mergeCell ref="A58:D58"/>
    <mergeCell ref="E58:F58"/>
    <mergeCell ref="A54:B54"/>
    <mergeCell ref="C54:D54"/>
    <mergeCell ref="E54:F54"/>
    <mergeCell ref="A55:B55"/>
    <mergeCell ref="C55:D55"/>
    <mergeCell ref="E55:F55"/>
    <mergeCell ref="A52:B52"/>
    <mergeCell ref="C52:D52"/>
    <mergeCell ref="E52:F52"/>
    <mergeCell ref="A53:B53"/>
    <mergeCell ref="C53:D53"/>
    <mergeCell ref="E53:F53"/>
    <mergeCell ref="A50:B50"/>
    <mergeCell ref="C50:D50"/>
    <mergeCell ref="E50:F50"/>
    <mergeCell ref="A51:B51"/>
    <mergeCell ref="C51:D51"/>
    <mergeCell ref="E51:F51"/>
    <mergeCell ref="A48:B48"/>
    <mergeCell ref="C48:D48"/>
    <mergeCell ref="E48:F48"/>
    <mergeCell ref="A49:B49"/>
    <mergeCell ref="C49:D49"/>
    <mergeCell ref="E49:F49"/>
    <mergeCell ref="A45:B45"/>
    <mergeCell ref="C45:D45"/>
    <mergeCell ref="E45:F45"/>
    <mergeCell ref="A47:B47"/>
    <mergeCell ref="C47:D47"/>
    <mergeCell ref="E47:F47"/>
    <mergeCell ref="A43:F43"/>
    <mergeCell ref="A34:B34"/>
    <mergeCell ref="E34:F34"/>
    <mergeCell ref="A35:D35"/>
    <mergeCell ref="E35:F35"/>
    <mergeCell ref="A36:D36"/>
    <mergeCell ref="E36:F36"/>
    <mergeCell ref="A37:D37"/>
    <mergeCell ref="E37:F37"/>
    <mergeCell ref="A39:F39"/>
    <mergeCell ref="A40:F40"/>
    <mergeCell ref="A41:F41"/>
    <mergeCell ref="A30:B30"/>
    <mergeCell ref="E30:F30"/>
    <mergeCell ref="A32:B32"/>
    <mergeCell ref="E32:F32"/>
    <mergeCell ref="A33:B33"/>
    <mergeCell ref="E33:F33"/>
    <mergeCell ref="A28:F28"/>
    <mergeCell ref="A9:F9"/>
    <mergeCell ref="A22:F22"/>
    <mergeCell ref="A23:B23"/>
    <mergeCell ref="D23:E23"/>
    <mergeCell ref="A24:B24"/>
    <mergeCell ref="D24:E24"/>
    <mergeCell ref="A26:F26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101"/>
  <sheetViews>
    <sheetView view="pageBreakPreview" topLeftCell="A53" zoomScaleNormal="100" zoomScaleSheetLayoutView="100" workbookViewId="0">
      <selection activeCell="E60" sqref="E60:F60"/>
    </sheetView>
  </sheetViews>
  <sheetFormatPr defaultRowHeight="15.75" x14ac:dyDescent="0.25"/>
  <cols>
    <col min="1" max="1" width="13.5703125" style="5" customWidth="1"/>
    <col min="2" max="2" width="18.5703125" style="5" bestFit="1" customWidth="1"/>
    <col min="3" max="3" width="40.5703125" style="5" customWidth="1"/>
    <col min="4" max="4" width="24" style="5" bestFit="1" customWidth="1"/>
    <col min="5" max="5" width="16.42578125" style="5" customWidth="1"/>
    <col min="6" max="6" width="20.7109375" style="5" customWidth="1"/>
    <col min="7" max="9" width="9.140625" style="5"/>
    <col min="10" max="10" width="24.7109375" style="5" bestFit="1" customWidth="1"/>
    <col min="11" max="11" width="30.140625" style="5" bestFit="1" customWidth="1"/>
    <col min="12" max="12" width="9.140625" style="5"/>
    <col min="13" max="13" width="24" style="5" bestFit="1" customWidth="1"/>
    <col min="14" max="16384" width="9.140625" style="5"/>
  </cols>
  <sheetData>
    <row r="8" spans="1:6" x14ac:dyDescent="0.25">
      <c r="A8" s="44" t="s">
        <v>9</v>
      </c>
      <c r="B8" s="44"/>
      <c r="C8" s="44"/>
      <c r="D8" s="44"/>
      <c r="E8" s="44"/>
      <c r="F8" s="44"/>
    </row>
    <row r="9" spans="1:6" x14ac:dyDescent="0.25">
      <c r="A9" s="44" t="s">
        <v>10</v>
      </c>
      <c r="B9" s="44"/>
      <c r="C9" s="44"/>
      <c r="D9" s="44"/>
      <c r="E9" s="44"/>
      <c r="F9" s="44"/>
    </row>
    <row r="10" spans="1:6" x14ac:dyDescent="0.25">
      <c r="A10" s="6"/>
    </row>
    <row r="11" spans="1:6" x14ac:dyDescent="0.25">
      <c r="A11" s="7" t="s">
        <v>0</v>
      </c>
    </row>
    <row r="12" spans="1:6" x14ac:dyDescent="0.25">
      <c r="A12" s="7" t="s">
        <v>39</v>
      </c>
    </row>
    <row r="13" spans="1:6" x14ac:dyDescent="0.25">
      <c r="A13" s="7" t="s">
        <v>40</v>
      </c>
    </row>
    <row r="14" spans="1:6" x14ac:dyDescent="0.25">
      <c r="A14" s="7" t="s">
        <v>41</v>
      </c>
    </row>
    <row r="15" spans="1:6" x14ac:dyDescent="0.25">
      <c r="A15" s="7" t="s">
        <v>42</v>
      </c>
    </row>
    <row r="16" spans="1:6" x14ac:dyDescent="0.25">
      <c r="A16" s="7" t="s">
        <v>43</v>
      </c>
    </row>
    <row r="17" spans="1:6" x14ac:dyDescent="0.25">
      <c r="A17" s="7" t="s">
        <v>59</v>
      </c>
    </row>
    <row r="18" spans="1:6" x14ac:dyDescent="0.25">
      <c r="A18" s="7" t="s">
        <v>60</v>
      </c>
    </row>
    <row r="19" spans="1:6" x14ac:dyDescent="0.25">
      <c r="A19" s="7" t="s">
        <v>61</v>
      </c>
    </row>
    <row r="20" spans="1:6" x14ac:dyDescent="0.25">
      <c r="A20" s="7" t="s">
        <v>62</v>
      </c>
    </row>
    <row r="21" spans="1:6" ht="16.5" thickBot="1" x14ac:dyDescent="0.3">
      <c r="A21" s="27"/>
    </row>
    <row r="22" spans="1:6" x14ac:dyDescent="0.25">
      <c r="A22" s="45" t="s">
        <v>56</v>
      </c>
      <c r="B22" s="46"/>
      <c r="C22" s="46"/>
      <c r="D22" s="46"/>
      <c r="E22" s="46"/>
      <c r="F22" s="47"/>
    </row>
    <row r="23" spans="1:6" x14ac:dyDescent="0.25">
      <c r="A23" s="48" t="s">
        <v>36</v>
      </c>
      <c r="B23" s="49"/>
      <c r="C23" s="21" t="s">
        <v>4</v>
      </c>
      <c r="D23" s="41" t="s">
        <v>37</v>
      </c>
      <c r="E23" s="43"/>
      <c r="F23" s="21" t="s">
        <v>38</v>
      </c>
    </row>
    <row r="24" spans="1:6" ht="16.5" thickBot="1" x14ac:dyDescent="0.3">
      <c r="A24" s="50" t="s">
        <v>57</v>
      </c>
      <c r="B24" s="51"/>
      <c r="C24" s="22">
        <v>45670</v>
      </c>
      <c r="D24" s="52" t="s">
        <v>58</v>
      </c>
      <c r="E24" s="53"/>
      <c r="F24" s="23">
        <v>136000</v>
      </c>
    </row>
    <row r="25" spans="1:6" x14ac:dyDescent="0.25">
      <c r="A25" s="28"/>
    </row>
    <row r="26" spans="1:6" x14ac:dyDescent="0.25">
      <c r="A26" s="54" t="s">
        <v>63</v>
      </c>
      <c r="B26" s="54"/>
      <c r="C26" s="54"/>
      <c r="D26" s="54"/>
      <c r="E26" s="54"/>
      <c r="F26" s="54"/>
    </row>
    <row r="28" spans="1:6" x14ac:dyDescent="0.25">
      <c r="A28" s="41" t="s">
        <v>1</v>
      </c>
      <c r="B28" s="42"/>
      <c r="C28" s="42"/>
      <c r="D28" s="42"/>
      <c r="E28" s="42"/>
      <c r="F28" s="43"/>
    </row>
    <row r="29" spans="1:6" x14ac:dyDescent="0.25">
      <c r="A29" s="29"/>
      <c r="B29" s="8"/>
      <c r="C29" s="8"/>
      <c r="D29" s="8"/>
      <c r="E29" s="8"/>
      <c r="F29" s="30"/>
    </row>
    <row r="30" spans="1:6" x14ac:dyDescent="0.25">
      <c r="A30" s="49" t="s">
        <v>2</v>
      </c>
      <c r="B30" s="49"/>
      <c r="C30" s="37" t="s">
        <v>3</v>
      </c>
      <c r="D30" s="36" t="s">
        <v>4</v>
      </c>
      <c r="E30" s="55" t="s">
        <v>5</v>
      </c>
      <c r="F30" s="55"/>
    </row>
    <row r="31" spans="1:6" x14ac:dyDescent="0.25">
      <c r="A31" s="29"/>
      <c r="B31" s="8"/>
      <c r="C31" s="8"/>
      <c r="D31" s="8"/>
      <c r="E31" s="8"/>
      <c r="F31" s="30"/>
    </row>
    <row r="32" spans="1:6" x14ac:dyDescent="0.25">
      <c r="A32" s="56">
        <v>11333.3</v>
      </c>
      <c r="B32" s="56"/>
      <c r="C32" s="9">
        <v>552328000100167</v>
      </c>
      <c r="D32" s="10">
        <v>45722</v>
      </c>
      <c r="E32" s="56">
        <v>11333.3</v>
      </c>
      <c r="F32" s="56"/>
    </row>
    <row r="33" spans="1:6" x14ac:dyDescent="0.25">
      <c r="A33" s="56"/>
      <c r="B33" s="56"/>
      <c r="C33" s="9"/>
      <c r="D33" s="10"/>
      <c r="E33" s="56"/>
      <c r="F33" s="56"/>
    </row>
    <row r="34" spans="1:6" x14ac:dyDescent="0.25">
      <c r="A34" s="56"/>
      <c r="B34" s="56"/>
      <c r="C34" s="9"/>
      <c r="D34" s="10"/>
      <c r="E34" s="56"/>
      <c r="F34" s="56"/>
    </row>
    <row r="35" spans="1:6" x14ac:dyDescent="0.25">
      <c r="A35" s="57" t="s">
        <v>6</v>
      </c>
      <c r="B35" s="58"/>
      <c r="C35" s="58"/>
      <c r="D35" s="59"/>
      <c r="E35" s="60">
        <v>28.37</v>
      </c>
      <c r="F35" s="61"/>
    </row>
    <row r="36" spans="1:6" x14ac:dyDescent="0.25">
      <c r="A36" s="62" t="s">
        <v>7</v>
      </c>
      <c r="B36" s="63"/>
      <c r="C36" s="63"/>
      <c r="D36" s="64"/>
      <c r="E36" s="65">
        <f>E32+E33+E34+E35</f>
        <v>11361.67</v>
      </c>
      <c r="F36" s="66"/>
    </row>
    <row r="37" spans="1:6" x14ac:dyDescent="0.25">
      <c r="A37" s="67" t="s">
        <v>8</v>
      </c>
      <c r="B37" s="68"/>
      <c r="C37" s="68"/>
      <c r="D37" s="69"/>
      <c r="E37" s="60">
        <v>0</v>
      </c>
      <c r="F37" s="61"/>
    </row>
    <row r="38" spans="1:6" x14ac:dyDescent="0.25">
      <c r="B38" s="11"/>
    </row>
    <row r="39" spans="1:6" ht="15.75" customHeight="1" x14ac:dyDescent="0.25">
      <c r="A39" s="70" t="s">
        <v>47</v>
      </c>
      <c r="B39" s="70"/>
      <c r="C39" s="70"/>
      <c r="D39" s="70"/>
      <c r="E39" s="70"/>
      <c r="F39" s="70"/>
    </row>
    <row r="40" spans="1:6" ht="15.75" customHeight="1" x14ac:dyDescent="0.25">
      <c r="A40" s="71" t="s">
        <v>48</v>
      </c>
      <c r="B40" s="71"/>
      <c r="C40" s="71"/>
      <c r="D40" s="71"/>
      <c r="E40" s="71"/>
      <c r="F40" s="71"/>
    </row>
    <row r="41" spans="1:6" x14ac:dyDescent="0.25">
      <c r="A41" s="72"/>
      <c r="B41" s="72"/>
      <c r="C41" s="72"/>
      <c r="D41" s="72"/>
      <c r="E41" s="72"/>
      <c r="F41" s="72"/>
    </row>
    <row r="43" spans="1:6" x14ac:dyDescent="0.25">
      <c r="A43" s="41" t="s">
        <v>11</v>
      </c>
      <c r="B43" s="42"/>
      <c r="C43" s="42"/>
      <c r="D43" s="42"/>
      <c r="E43" s="42"/>
      <c r="F43" s="43"/>
    </row>
    <row r="44" spans="1:6" x14ac:dyDescent="0.25">
      <c r="A44" s="29"/>
      <c r="B44" s="8"/>
      <c r="C44" s="8"/>
      <c r="D44" s="8"/>
      <c r="E44" s="8"/>
      <c r="F44" s="30"/>
    </row>
    <row r="45" spans="1:6" ht="30" customHeight="1" x14ac:dyDescent="0.25">
      <c r="A45" s="73" t="s">
        <v>12</v>
      </c>
      <c r="B45" s="74"/>
      <c r="C45" s="75" t="s">
        <v>13</v>
      </c>
      <c r="D45" s="76"/>
      <c r="E45" s="49" t="s">
        <v>14</v>
      </c>
      <c r="F45" s="49"/>
    </row>
    <row r="46" spans="1:6" ht="4.5" customHeight="1" x14ac:dyDescent="0.25">
      <c r="A46" s="29"/>
      <c r="B46" s="8"/>
      <c r="C46" s="8"/>
      <c r="D46" s="8"/>
      <c r="E46" s="8"/>
      <c r="F46" s="30"/>
    </row>
    <row r="47" spans="1:6" x14ac:dyDescent="0.25">
      <c r="A47" s="77" t="s">
        <v>31</v>
      </c>
      <c r="B47" s="78"/>
      <c r="C47" s="79">
        <v>45717</v>
      </c>
      <c r="D47" s="80"/>
      <c r="E47" s="60">
        <f>SUMIF(E73:E84,A47,F73:F84)</f>
        <v>0</v>
      </c>
      <c r="F47" s="61"/>
    </row>
    <row r="48" spans="1:6" x14ac:dyDescent="0.25">
      <c r="A48" s="77" t="s">
        <v>53</v>
      </c>
      <c r="B48" s="78"/>
      <c r="C48" s="79">
        <v>45717</v>
      </c>
      <c r="D48" s="80"/>
      <c r="E48" s="60">
        <f>SUMIF(E73:E84,A48,F73:F84)</f>
        <v>0</v>
      </c>
      <c r="F48" s="61"/>
    </row>
    <row r="49" spans="1:6" x14ac:dyDescent="0.25">
      <c r="A49" s="77" t="s">
        <v>32</v>
      </c>
      <c r="B49" s="78"/>
      <c r="C49" s="79">
        <v>45717</v>
      </c>
      <c r="D49" s="80"/>
      <c r="E49" s="60">
        <f>SUMIF(E73:E84,A49,F73:F84)</f>
        <v>0</v>
      </c>
      <c r="F49" s="61"/>
    </row>
    <row r="50" spans="1:6" x14ac:dyDescent="0.25">
      <c r="A50" s="77" t="s">
        <v>35</v>
      </c>
      <c r="B50" s="78"/>
      <c r="C50" s="79">
        <v>45717</v>
      </c>
      <c r="D50" s="80"/>
      <c r="E50" s="60">
        <f>SUMIF(E73:E84,A50,F73:F84)</f>
        <v>0</v>
      </c>
      <c r="F50" s="61"/>
    </row>
    <row r="51" spans="1:6" x14ac:dyDescent="0.25">
      <c r="A51" s="77" t="s">
        <v>29</v>
      </c>
      <c r="B51" s="78"/>
      <c r="C51" s="79">
        <v>45717</v>
      </c>
      <c r="D51" s="80"/>
      <c r="E51" s="60">
        <f>SUMIF(E73:E84,A51,F73:F84)</f>
        <v>0</v>
      </c>
      <c r="F51" s="61"/>
    </row>
    <row r="52" spans="1:6" x14ac:dyDescent="0.25">
      <c r="A52" s="77" t="s">
        <v>34</v>
      </c>
      <c r="B52" s="78"/>
      <c r="C52" s="79">
        <v>45717</v>
      </c>
      <c r="D52" s="80"/>
      <c r="E52" s="60">
        <f>SUMIF(E73:E84,A52,F73:F84)</f>
        <v>0</v>
      </c>
      <c r="F52" s="61"/>
    </row>
    <row r="53" spans="1:6" x14ac:dyDescent="0.25">
      <c r="A53" s="77" t="s">
        <v>51</v>
      </c>
      <c r="B53" s="78"/>
      <c r="C53" s="79">
        <v>45717</v>
      </c>
      <c r="D53" s="80"/>
      <c r="E53" s="60">
        <f>SUMIF(E73:E84,A53,F73:F84)</f>
        <v>17292.43</v>
      </c>
      <c r="F53" s="61"/>
    </row>
    <row r="54" spans="1:6" x14ac:dyDescent="0.25">
      <c r="A54" s="77" t="s">
        <v>30</v>
      </c>
      <c r="B54" s="78"/>
      <c r="C54" s="79">
        <v>45717</v>
      </c>
      <c r="D54" s="80"/>
      <c r="E54" s="60">
        <f>SUMIF(E73:E84,A54,F73:F84)</f>
        <v>0</v>
      </c>
      <c r="F54" s="61"/>
    </row>
    <row r="55" spans="1:6" x14ac:dyDescent="0.25">
      <c r="A55" s="77" t="s">
        <v>33</v>
      </c>
      <c r="B55" s="78"/>
      <c r="C55" s="79">
        <v>45717</v>
      </c>
      <c r="D55" s="80"/>
      <c r="E55" s="60">
        <f>SUMIF(E73:E84,A55,F73:F84)</f>
        <v>0</v>
      </c>
      <c r="F55" s="61"/>
    </row>
    <row r="56" spans="1:6" x14ac:dyDescent="0.25">
      <c r="A56" s="93" t="s">
        <v>15</v>
      </c>
      <c r="B56" s="94"/>
      <c r="C56" s="94"/>
      <c r="D56" s="94"/>
      <c r="E56" s="65">
        <f>SUM(E47:F55)</f>
        <v>17292.43</v>
      </c>
      <c r="F56" s="66"/>
    </row>
    <row r="57" spans="1:6" x14ac:dyDescent="0.25">
      <c r="A57" s="81" t="s">
        <v>16</v>
      </c>
      <c r="B57" s="82"/>
      <c r="C57" s="82"/>
      <c r="D57" s="82"/>
      <c r="E57" s="65">
        <f>'02'!E60:F60</f>
        <v>11397.3</v>
      </c>
      <c r="F57" s="66"/>
    </row>
    <row r="58" spans="1:6" x14ac:dyDescent="0.25">
      <c r="A58" s="81" t="s">
        <v>17</v>
      </c>
      <c r="B58" s="82"/>
      <c r="C58" s="82"/>
      <c r="D58" s="82"/>
      <c r="E58" s="65">
        <f>E36+E37-E56+E57</f>
        <v>5466.5399999999991</v>
      </c>
      <c r="F58" s="66"/>
    </row>
    <row r="59" spans="1:6" x14ac:dyDescent="0.25">
      <c r="A59" s="81" t="s">
        <v>18</v>
      </c>
      <c r="B59" s="82"/>
      <c r="C59" s="82"/>
      <c r="D59" s="82"/>
      <c r="E59" s="65">
        <v>0</v>
      </c>
      <c r="F59" s="66"/>
    </row>
    <row r="60" spans="1:6" x14ac:dyDescent="0.25">
      <c r="A60" s="85" t="s">
        <v>19</v>
      </c>
      <c r="B60" s="86"/>
      <c r="C60" s="86"/>
      <c r="D60" s="86"/>
      <c r="E60" s="65">
        <f>E58-E59</f>
        <v>5466.5399999999991</v>
      </c>
      <c r="F60" s="66"/>
    </row>
    <row r="69" spans="1:15" ht="16.5" thickBot="1" x14ac:dyDescent="0.3"/>
    <row r="70" spans="1:15" ht="16.5" thickBot="1" x14ac:dyDescent="0.3">
      <c r="A70" s="87" t="s">
        <v>20</v>
      </c>
      <c r="B70" s="88"/>
      <c r="C70" s="88"/>
      <c r="D70" s="88"/>
      <c r="E70" s="88"/>
      <c r="F70" s="89"/>
    </row>
    <row r="71" spans="1:15" ht="16.5" thickBot="1" x14ac:dyDescent="0.3">
      <c r="A71" s="12"/>
      <c r="B71" s="13"/>
      <c r="C71" s="13"/>
      <c r="D71" s="13"/>
      <c r="E71" s="13"/>
      <c r="F71" s="14"/>
    </row>
    <row r="72" spans="1:15" ht="55.5" customHeight="1" thickBot="1" x14ac:dyDescent="0.3">
      <c r="A72" s="15" t="s">
        <v>21</v>
      </c>
      <c r="B72" s="15" t="s">
        <v>22</v>
      </c>
      <c r="C72" s="16" t="s">
        <v>23</v>
      </c>
      <c r="D72" s="15" t="s">
        <v>24</v>
      </c>
      <c r="E72" s="15" t="s">
        <v>12</v>
      </c>
      <c r="F72" s="16" t="s">
        <v>25</v>
      </c>
    </row>
    <row r="73" spans="1:15" x14ac:dyDescent="0.25">
      <c r="A73" s="1">
        <v>45723</v>
      </c>
      <c r="B73" s="2" t="s">
        <v>72</v>
      </c>
      <c r="C73" s="24" t="s">
        <v>64</v>
      </c>
      <c r="D73" s="35" t="s">
        <v>65</v>
      </c>
      <c r="E73" s="3" t="s">
        <v>51</v>
      </c>
      <c r="F73" s="4">
        <v>1679.84</v>
      </c>
    </row>
    <row r="74" spans="1:15" x14ac:dyDescent="0.25">
      <c r="A74" s="1">
        <v>45723</v>
      </c>
      <c r="B74" s="2" t="s">
        <v>72</v>
      </c>
      <c r="C74" s="40" t="s">
        <v>73</v>
      </c>
      <c r="D74" s="3" t="s">
        <v>74</v>
      </c>
      <c r="E74" s="3" t="s">
        <v>51</v>
      </c>
      <c r="F74" s="4">
        <v>2479.77</v>
      </c>
    </row>
    <row r="75" spans="1:15" x14ac:dyDescent="0.25">
      <c r="A75" s="1">
        <v>45723</v>
      </c>
      <c r="B75" s="3" t="s">
        <v>72</v>
      </c>
      <c r="C75" s="32" t="s">
        <v>66</v>
      </c>
      <c r="D75" s="31" t="s">
        <v>65</v>
      </c>
      <c r="E75" s="3" t="s">
        <v>51</v>
      </c>
      <c r="F75" s="4">
        <v>1908.98</v>
      </c>
    </row>
    <row r="76" spans="1:15" x14ac:dyDescent="0.25">
      <c r="A76" s="1">
        <v>45723</v>
      </c>
      <c r="B76" s="3" t="s">
        <v>72</v>
      </c>
      <c r="C76" s="32" t="s">
        <v>67</v>
      </c>
      <c r="D76" s="31" t="s">
        <v>65</v>
      </c>
      <c r="E76" s="3" t="s">
        <v>51</v>
      </c>
      <c r="F76" s="4">
        <v>1552.1</v>
      </c>
      <c r="I76" s="8"/>
      <c r="J76" s="33"/>
      <c r="K76" s="34"/>
      <c r="L76" s="34"/>
      <c r="M76" s="33"/>
      <c r="N76" s="33"/>
      <c r="O76" s="8"/>
    </row>
    <row r="77" spans="1:15" x14ac:dyDescent="0.25">
      <c r="A77" s="1">
        <v>45723</v>
      </c>
      <c r="B77" s="3" t="s">
        <v>72</v>
      </c>
      <c r="C77" s="32" t="s">
        <v>68</v>
      </c>
      <c r="D77" s="31" t="s">
        <v>69</v>
      </c>
      <c r="E77" s="3" t="s">
        <v>51</v>
      </c>
      <c r="F77" s="4">
        <v>3127.76</v>
      </c>
      <c r="I77" s="8"/>
      <c r="J77" s="33"/>
      <c r="K77" s="34"/>
      <c r="L77" s="34"/>
      <c r="M77" s="33"/>
      <c r="N77" s="33"/>
      <c r="O77" s="8"/>
    </row>
    <row r="78" spans="1:15" x14ac:dyDescent="0.25">
      <c r="A78" s="1">
        <v>45723</v>
      </c>
      <c r="B78" s="3" t="s">
        <v>72</v>
      </c>
      <c r="C78" s="20" t="s">
        <v>70</v>
      </c>
      <c r="D78" s="31" t="s">
        <v>65</v>
      </c>
      <c r="E78" s="3" t="s">
        <v>51</v>
      </c>
      <c r="F78" s="4">
        <v>1884.97</v>
      </c>
      <c r="I78" s="8"/>
      <c r="J78" s="33"/>
      <c r="K78" s="34"/>
      <c r="L78" s="34"/>
      <c r="M78" s="33"/>
      <c r="N78" s="33"/>
      <c r="O78" s="8"/>
    </row>
    <row r="79" spans="1:15" x14ac:dyDescent="0.25">
      <c r="A79" s="1">
        <v>45723</v>
      </c>
      <c r="B79" s="3" t="s">
        <v>72</v>
      </c>
      <c r="C79" s="20" t="s">
        <v>71</v>
      </c>
      <c r="D79" s="31" t="s">
        <v>65</v>
      </c>
      <c r="E79" s="3" t="s">
        <v>51</v>
      </c>
      <c r="F79" s="4">
        <v>1546.67</v>
      </c>
      <c r="I79" s="8"/>
      <c r="J79" s="33"/>
      <c r="K79" s="34"/>
      <c r="L79" s="34"/>
      <c r="M79" s="33"/>
      <c r="N79" s="33"/>
      <c r="O79" s="8"/>
    </row>
    <row r="80" spans="1:15" x14ac:dyDescent="0.25">
      <c r="A80" s="1">
        <v>45723</v>
      </c>
      <c r="B80" s="3" t="s">
        <v>75</v>
      </c>
      <c r="C80" s="20" t="s">
        <v>76</v>
      </c>
      <c r="D80" s="3" t="s">
        <v>75</v>
      </c>
      <c r="E80" s="3" t="s">
        <v>51</v>
      </c>
      <c r="F80" s="4">
        <v>1211.02</v>
      </c>
      <c r="I80" s="8"/>
      <c r="J80" s="33"/>
      <c r="K80" s="34"/>
      <c r="L80" s="34"/>
      <c r="M80" s="33"/>
      <c r="N80" s="33"/>
      <c r="O80" s="8"/>
    </row>
    <row r="81" spans="1:15" x14ac:dyDescent="0.25">
      <c r="A81" s="1">
        <v>45730</v>
      </c>
      <c r="B81" s="3" t="s">
        <v>77</v>
      </c>
      <c r="C81" s="20" t="s">
        <v>64</v>
      </c>
      <c r="D81" s="3" t="s">
        <v>65</v>
      </c>
      <c r="E81" s="3" t="s">
        <v>51</v>
      </c>
      <c r="F81" s="4">
        <v>965.62</v>
      </c>
      <c r="I81" s="8"/>
      <c r="J81" s="33"/>
      <c r="K81" s="34"/>
      <c r="L81" s="34"/>
      <c r="M81" s="33"/>
      <c r="N81" s="33"/>
      <c r="O81" s="8"/>
    </row>
    <row r="82" spans="1:15" x14ac:dyDescent="0.25">
      <c r="A82" s="1">
        <v>45723</v>
      </c>
      <c r="B82" s="3" t="s">
        <v>75</v>
      </c>
      <c r="C82" s="20" t="s">
        <v>76</v>
      </c>
      <c r="D82" s="3" t="s">
        <v>75</v>
      </c>
      <c r="E82" s="3" t="s">
        <v>51</v>
      </c>
      <c r="F82" s="4">
        <v>935.7</v>
      </c>
      <c r="I82" s="8"/>
      <c r="J82" s="33"/>
      <c r="K82" s="34"/>
      <c r="L82" s="34"/>
      <c r="M82" s="33"/>
      <c r="N82" s="33"/>
      <c r="O82" s="8"/>
    </row>
    <row r="83" spans="1:15" x14ac:dyDescent="0.25">
      <c r="A83" s="1"/>
      <c r="B83" s="3"/>
      <c r="C83" s="32"/>
      <c r="D83" s="31"/>
      <c r="E83" s="3"/>
      <c r="F83" s="4"/>
      <c r="I83" s="8"/>
      <c r="J83" s="33"/>
      <c r="K83" s="34"/>
      <c r="L83" s="34"/>
      <c r="M83" s="33"/>
      <c r="N83" s="33"/>
      <c r="O83" s="8"/>
    </row>
    <row r="84" spans="1:15" ht="16.5" thickBot="1" x14ac:dyDescent="0.3">
      <c r="A84" s="1"/>
      <c r="B84" s="3"/>
      <c r="C84" s="32"/>
      <c r="D84" s="31"/>
      <c r="E84" s="3"/>
      <c r="F84" s="4"/>
      <c r="I84" s="8"/>
      <c r="J84" s="33"/>
      <c r="K84" s="34"/>
      <c r="L84" s="34"/>
      <c r="M84" s="33"/>
      <c r="N84" s="33"/>
      <c r="O84" s="8"/>
    </row>
    <row r="85" spans="1:15" ht="16.5" thickBot="1" x14ac:dyDescent="0.3">
      <c r="A85" s="90" t="s">
        <v>26</v>
      </c>
      <c r="B85" s="91"/>
      <c r="C85" s="91"/>
      <c r="D85" s="91"/>
      <c r="E85" s="92"/>
      <c r="F85" s="17">
        <f>SUM(F73:F84)</f>
        <v>17292.43</v>
      </c>
      <c r="I85" s="8"/>
      <c r="J85" s="8"/>
      <c r="K85" s="8"/>
      <c r="L85" s="8"/>
      <c r="M85" s="8"/>
      <c r="N85" s="8"/>
      <c r="O85" s="8"/>
    </row>
    <row r="86" spans="1:15" x14ac:dyDescent="0.25">
      <c r="A86" s="18"/>
      <c r="B86" s="18"/>
      <c r="C86" s="18"/>
      <c r="D86" s="18"/>
      <c r="E86" s="18"/>
      <c r="F86" s="18"/>
      <c r="I86" s="8"/>
      <c r="J86" s="8"/>
      <c r="K86" s="8"/>
      <c r="L86" s="8"/>
      <c r="M86" s="8"/>
      <c r="N86" s="8"/>
      <c r="O86" s="8"/>
    </row>
    <row r="87" spans="1:15" x14ac:dyDescent="0.25">
      <c r="A87" s="19" t="s">
        <v>54</v>
      </c>
      <c r="I87" s="8"/>
      <c r="J87" s="8"/>
      <c r="K87" s="8"/>
      <c r="L87" s="8"/>
      <c r="M87" s="8"/>
      <c r="N87" s="8"/>
      <c r="O87" s="8"/>
    </row>
    <row r="88" spans="1:15" x14ac:dyDescent="0.25">
      <c r="A88" s="5" t="s">
        <v>55</v>
      </c>
    </row>
    <row r="90" spans="1:15" x14ac:dyDescent="0.25">
      <c r="A90" s="5" t="s">
        <v>78</v>
      </c>
    </row>
    <row r="93" spans="1:15" x14ac:dyDescent="0.25">
      <c r="A93" s="84" t="s">
        <v>28</v>
      </c>
      <c r="B93" s="84"/>
      <c r="C93" s="84"/>
      <c r="D93" s="84"/>
      <c r="E93" s="84"/>
      <c r="F93" s="84"/>
    </row>
    <row r="94" spans="1:15" x14ac:dyDescent="0.25">
      <c r="A94" s="83" t="s">
        <v>44</v>
      </c>
      <c r="B94" s="83"/>
      <c r="C94" s="83"/>
      <c r="D94" s="83"/>
      <c r="E94" s="83"/>
      <c r="F94" s="83"/>
    </row>
    <row r="95" spans="1:15" x14ac:dyDescent="0.25">
      <c r="A95" s="83" t="s">
        <v>27</v>
      </c>
      <c r="B95" s="83"/>
      <c r="C95" s="83"/>
      <c r="D95" s="83"/>
      <c r="E95" s="83"/>
      <c r="F95" s="83"/>
    </row>
    <row r="98" spans="1:6" x14ac:dyDescent="0.25">
      <c r="A98" s="84" t="s">
        <v>28</v>
      </c>
      <c r="B98" s="84"/>
      <c r="C98" s="84"/>
      <c r="D98" s="84"/>
      <c r="E98" s="84"/>
      <c r="F98" s="84"/>
    </row>
    <row r="99" spans="1:6" x14ac:dyDescent="0.25">
      <c r="A99" s="83" t="s">
        <v>45</v>
      </c>
      <c r="B99" s="83"/>
      <c r="C99" s="83"/>
      <c r="D99" s="83"/>
      <c r="E99" s="83"/>
      <c r="F99" s="83"/>
    </row>
    <row r="100" spans="1:6" x14ac:dyDescent="0.25">
      <c r="A100" s="83" t="s">
        <v>46</v>
      </c>
      <c r="B100" s="83"/>
      <c r="C100" s="83"/>
      <c r="D100" s="83"/>
      <c r="E100" s="83"/>
      <c r="F100" s="83"/>
    </row>
    <row r="101" spans="1:6" x14ac:dyDescent="0.25">
      <c r="A101" s="83" t="s">
        <v>49</v>
      </c>
      <c r="B101" s="83"/>
      <c r="C101" s="83"/>
      <c r="D101" s="83"/>
      <c r="E101" s="83"/>
      <c r="F101" s="83"/>
    </row>
  </sheetData>
  <sortState ref="C78:E78">
    <sortCondition ref="C77"/>
  </sortState>
  <mergeCells count="76">
    <mergeCell ref="A24:B24"/>
    <mergeCell ref="D24:E24"/>
    <mergeCell ref="A8:F8"/>
    <mergeCell ref="A9:F9"/>
    <mergeCell ref="A22:F22"/>
    <mergeCell ref="A23:B23"/>
    <mergeCell ref="D23:E23"/>
    <mergeCell ref="A26:F26"/>
    <mergeCell ref="A28:F28"/>
    <mergeCell ref="A30:B30"/>
    <mergeCell ref="E30:F30"/>
    <mergeCell ref="A32:B32"/>
    <mergeCell ref="E32:F32"/>
    <mergeCell ref="A33:B33"/>
    <mergeCell ref="E33:F33"/>
    <mergeCell ref="A34:B34"/>
    <mergeCell ref="E34:F34"/>
    <mergeCell ref="A35:D35"/>
    <mergeCell ref="E35:F35"/>
    <mergeCell ref="A47:B47"/>
    <mergeCell ref="C47:D47"/>
    <mergeCell ref="E47:F47"/>
    <mergeCell ref="A36:D36"/>
    <mergeCell ref="E36:F36"/>
    <mergeCell ref="A37:D37"/>
    <mergeCell ref="E37:F37"/>
    <mergeCell ref="A39:F39"/>
    <mergeCell ref="A40:F40"/>
    <mergeCell ref="A41:F41"/>
    <mergeCell ref="A43:F43"/>
    <mergeCell ref="A45:B45"/>
    <mergeCell ref="C45:D45"/>
    <mergeCell ref="E45:F45"/>
    <mergeCell ref="A48:B48"/>
    <mergeCell ref="C48:D48"/>
    <mergeCell ref="E48:F48"/>
    <mergeCell ref="A49:B49"/>
    <mergeCell ref="C49:D49"/>
    <mergeCell ref="E49:F49"/>
    <mergeCell ref="A50:B50"/>
    <mergeCell ref="C50:D50"/>
    <mergeCell ref="E50:F50"/>
    <mergeCell ref="A51:B51"/>
    <mergeCell ref="C51:D51"/>
    <mergeCell ref="E51:F51"/>
    <mergeCell ref="A52:B52"/>
    <mergeCell ref="C52:D52"/>
    <mergeCell ref="E52:F52"/>
    <mergeCell ref="A53:B53"/>
    <mergeCell ref="C53:D53"/>
    <mergeCell ref="E53:F53"/>
    <mergeCell ref="A54:B54"/>
    <mergeCell ref="C54:D54"/>
    <mergeCell ref="E54:F54"/>
    <mergeCell ref="A55:B55"/>
    <mergeCell ref="C55:D55"/>
    <mergeCell ref="E55:F55"/>
    <mergeCell ref="A85:E85"/>
    <mergeCell ref="A56:D56"/>
    <mergeCell ref="E56:F56"/>
    <mergeCell ref="A57:D57"/>
    <mergeCell ref="E57:F57"/>
    <mergeCell ref="A58:D58"/>
    <mergeCell ref="E58:F58"/>
    <mergeCell ref="A59:D59"/>
    <mergeCell ref="E59:F59"/>
    <mergeCell ref="A60:D60"/>
    <mergeCell ref="E60:F60"/>
    <mergeCell ref="A70:F70"/>
    <mergeCell ref="A101:F101"/>
    <mergeCell ref="A93:F93"/>
    <mergeCell ref="A94:F94"/>
    <mergeCell ref="A95:F95"/>
    <mergeCell ref="A98:F98"/>
    <mergeCell ref="A99:F99"/>
    <mergeCell ref="A100:F100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101"/>
  <sheetViews>
    <sheetView tabSelected="1" view="pageBreakPreview" topLeftCell="A77" zoomScaleNormal="100" zoomScaleSheetLayoutView="100" workbookViewId="0">
      <selection activeCell="A91" sqref="A91"/>
    </sheetView>
  </sheetViews>
  <sheetFormatPr defaultRowHeight="15.75" x14ac:dyDescent="0.25"/>
  <cols>
    <col min="1" max="1" width="13.5703125" style="5" customWidth="1"/>
    <col min="2" max="2" width="18.5703125" style="5" bestFit="1" customWidth="1"/>
    <col min="3" max="3" width="40.5703125" style="5" customWidth="1"/>
    <col min="4" max="4" width="24" style="5" bestFit="1" customWidth="1"/>
    <col min="5" max="5" width="16.42578125" style="5" customWidth="1"/>
    <col min="6" max="6" width="20.7109375" style="5" customWidth="1"/>
    <col min="7" max="9" width="9.140625" style="5"/>
    <col min="10" max="10" width="24.7109375" style="5" bestFit="1" customWidth="1"/>
    <col min="11" max="11" width="30.140625" style="5" bestFit="1" customWidth="1"/>
    <col min="12" max="12" width="9.140625" style="5"/>
    <col min="13" max="13" width="24" style="5" bestFit="1" customWidth="1"/>
    <col min="14" max="16384" width="9.140625" style="5"/>
  </cols>
  <sheetData>
    <row r="8" spans="1:6" x14ac:dyDescent="0.25">
      <c r="A8" s="44" t="s">
        <v>9</v>
      </c>
      <c r="B8" s="44"/>
      <c r="C8" s="44"/>
      <c r="D8" s="44"/>
      <c r="E8" s="44"/>
      <c r="F8" s="44"/>
    </row>
    <row r="9" spans="1:6" x14ac:dyDescent="0.25">
      <c r="A9" s="44" t="s">
        <v>10</v>
      </c>
      <c r="B9" s="44"/>
      <c r="C9" s="44"/>
      <c r="D9" s="44"/>
      <c r="E9" s="44"/>
      <c r="F9" s="44"/>
    </row>
    <row r="10" spans="1:6" x14ac:dyDescent="0.25">
      <c r="A10" s="6"/>
    </row>
    <row r="11" spans="1:6" x14ac:dyDescent="0.25">
      <c r="A11" s="7" t="s">
        <v>0</v>
      </c>
    </row>
    <row r="12" spans="1:6" x14ac:dyDescent="0.25">
      <c r="A12" s="7" t="s">
        <v>39</v>
      </c>
    </row>
    <row r="13" spans="1:6" x14ac:dyDescent="0.25">
      <c r="A13" s="7" t="s">
        <v>40</v>
      </c>
    </row>
    <row r="14" spans="1:6" x14ac:dyDescent="0.25">
      <c r="A14" s="7" t="s">
        <v>41</v>
      </c>
    </row>
    <row r="15" spans="1:6" x14ac:dyDescent="0.25">
      <c r="A15" s="7" t="s">
        <v>42</v>
      </c>
    </row>
    <row r="16" spans="1:6" x14ac:dyDescent="0.25">
      <c r="A16" s="7" t="s">
        <v>43</v>
      </c>
    </row>
    <row r="17" spans="1:6" x14ac:dyDescent="0.25">
      <c r="A17" s="7" t="s">
        <v>59</v>
      </c>
    </row>
    <row r="18" spans="1:6" x14ac:dyDescent="0.25">
      <c r="A18" s="7" t="s">
        <v>60</v>
      </c>
    </row>
    <row r="19" spans="1:6" x14ac:dyDescent="0.25">
      <c r="A19" s="7" t="s">
        <v>61</v>
      </c>
    </row>
    <row r="20" spans="1:6" x14ac:dyDescent="0.25">
      <c r="A20" s="7" t="s">
        <v>62</v>
      </c>
    </row>
    <row r="21" spans="1:6" ht="16.5" thickBot="1" x14ac:dyDescent="0.3">
      <c r="A21" s="27"/>
    </row>
    <row r="22" spans="1:6" x14ac:dyDescent="0.25">
      <c r="A22" s="45" t="s">
        <v>56</v>
      </c>
      <c r="B22" s="46"/>
      <c r="C22" s="46"/>
      <c r="D22" s="46"/>
      <c r="E22" s="46"/>
      <c r="F22" s="47"/>
    </row>
    <row r="23" spans="1:6" x14ac:dyDescent="0.25">
      <c r="A23" s="48" t="s">
        <v>36</v>
      </c>
      <c r="B23" s="49"/>
      <c r="C23" s="21" t="s">
        <v>4</v>
      </c>
      <c r="D23" s="41" t="s">
        <v>37</v>
      </c>
      <c r="E23" s="43"/>
      <c r="F23" s="21" t="s">
        <v>38</v>
      </c>
    </row>
    <row r="24" spans="1:6" ht="16.5" thickBot="1" x14ac:dyDescent="0.3">
      <c r="A24" s="50" t="s">
        <v>57</v>
      </c>
      <c r="B24" s="51"/>
      <c r="C24" s="22">
        <v>45670</v>
      </c>
      <c r="D24" s="52" t="s">
        <v>58</v>
      </c>
      <c r="E24" s="53"/>
      <c r="F24" s="23">
        <v>136000</v>
      </c>
    </row>
    <row r="25" spans="1:6" x14ac:dyDescent="0.25">
      <c r="A25" s="28"/>
    </row>
    <row r="26" spans="1:6" x14ac:dyDescent="0.25">
      <c r="A26" s="54" t="s">
        <v>79</v>
      </c>
      <c r="B26" s="54"/>
      <c r="C26" s="54"/>
      <c r="D26" s="54"/>
      <c r="E26" s="54"/>
      <c r="F26" s="54"/>
    </row>
    <row r="28" spans="1:6" x14ac:dyDescent="0.25">
      <c r="A28" s="41" t="s">
        <v>1</v>
      </c>
      <c r="B28" s="42"/>
      <c r="C28" s="42"/>
      <c r="D28" s="42"/>
      <c r="E28" s="42"/>
      <c r="F28" s="43"/>
    </row>
    <row r="29" spans="1:6" x14ac:dyDescent="0.25">
      <c r="A29" s="29"/>
      <c r="B29" s="8"/>
      <c r="C29" s="8"/>
      <c r="D29" s="8"/>
      <c r="E29" s="8"/>
      <c r="F29" s="30"/>
    </row>
    <row r="30" spans="1:6" x14ac:dyDescent="0.25">
      <c r="A30" s="49" t="s">
        <v>2</v>
      </c>
      <c r="B30" s="49"/>
      <c r="C30" s="39" t="s">
        <v>3</v>
      </c>
      <c r="D30" s="38" t="s">
        <v>4</v>
      </c>
      <c r="E30" s="55" t="s">
        <v>5</v>
      </c>
      <c r="F30" s="55"/>
    </row>
    <row r="31" spans="1:6" x14ac:dyDescent="0.25">
      <c r="A31" s="29"/>
      <c r="B31" s="8"/>
      <c r="C31" s="8"/>
      <c r="D31" s="8"/>
      <c r="E31" s="8"/>
      <c r="F31" s="30"/>
    </row>
    <row r="32" spans="1:6" x14ac:dyDescent="0.25">
      <c r="A32" s="56">
        <v>11333.3</v>
      </c>
      <c r="B32" s="56"/>
      <c r="C32" s="9">
        <v>552328000100167</v>
      </c>
      <c r="D32" s="10">
        <v>45754</v>
      </c>
      <c r="E32" s="56">
        <v>11333.3</v>
      </c>
      <c r="F32" s="56"/>
    </row>
    <row r="33" spans="1:6" x14ac:dyDescent="0.25">
      <c r="A33" s="56">
        <v>11333.3</v>
      </c>
      <c r="B33" s="56"/>
      <c r="C33" s="9">
        <v>552328000100167</v>
      </c>
      <c r="D33" s="10">
        <v>45777</v>
      </c>
      <c r="E33" s="56">
        <v>11333.3</v>
      </c>
      <c r="F33" s="56"/>
    </row>
    <row r="34" spans="1:6" x14ac:dyDescent="0.25">
      <c r="A34" s="56"/>
      <c r="B34" s="56"/>
      <c r="C34" s="9"/>
      <c r="D34" s="10"/>
      <c r="E34" s="56"/>
      <c r="F34" s="56"/>
    </row>
    <row r="35" spans="1:6" x14ac:dyDescent="0.25">
      <c r="A35" s="57" t="s">
        <v>6</v>
      </c>
      <c r="B35" s="58"/>
      <c r="C35" s="58"/>
      <c r="D35" s="59"/>
      <c r="E35" s="60">
        <v>105.83</v>
      </c>
      <c r="F35" s="61"/>
    </row>
    <row r="36" spans="1:6" x14ac:dyDescent="0.25">
      <c r="A36" s="62" t="s">
        <v>7</v>
      </c>
      <c r="B36" s="63"/>
      <c r="C36" s="63"/>
      <c r="D36" s="64"/>
      <c r="E36" s="65">
        <f>E32+E33+E34+E35</f>
        <v>22772.43</v>
      </c>
      <c r="F36" s="66"/>
    </row>
    <row r="37" spans="1:6" x14ac:dyDescent="0.25">
      <c r="A37" s="67" t="s">
        <v>8</v>
      </c>
      <c r="B37" s="68"/>
      <c r="C37" s="68"/>
      <c r="D37" s="69"/>
      <c r="E37" s="60">
        <v>0</v>
      </c>
      <c r="F37" s="61"/>
    </row>
    <row r="38" spans="1:6" x14ac:dyDescent="0.25">
      <c r="B38" s="11"/>
    </row>
    <row r="39" spans="1:6" ht="15.75" customHeight="1" x14ac:dyDescent="0.25">
      <c r="A39" s="70" t="s">
        <v>47</v>
      </c>
      <c r="B39" s="70"/>
      <c r="C39" s="70"/>
      <c r="D39" s="70"/>
      <c r="E39" s="70"/>
      <c r="F39" s="70"/>
    </row>
    <row r="40" spans="1:6" ht="15.75" customHeight="1" x14ac:dyDescent="0.25">
      <c r="A40" s="71" t="s">
        <v>48</v>
      </c>
      <c r="B40" s="71"/>
      <c r="C40" s="71"/>
      <c r="D40" s="71"/>
      <c r="E40" s="71"/>
      <c r="F40" s="71"/>
    </row>
    <row r="41" spans="1:6" x14ac:dyDescent="0.25">
      <c r="A41" s="72"/>
      <c r="B41" s="72"/>
      <c r="C41" s="72"/>
      <c r="D41" s="72"/>
      <c r="E41" s="72"/>
      <c r="F41" s="72"/>
    </row>
    <row r="43" spans="1:6" x14ac:dyDescent="0.25">
      <c r="A43" s="41" t="s">
        <v>11</v>
      </c>
      <c r="B43" s="42"/>
      <c r="C43" s="42"/>
      <c r="D43" s="42"/>
      <c r="E43" s="42"/>
      <c r="F43" s="43"/>
    </row>
    <row r="44" spans="1:6" x14ac:dyDescent="0.25">
      <c r="A44" s="29"/>
      <c r="B44" s="8"/>
      <c r="C44" s="8"/>
      <c r="D44" s="8"/>
      <c r="E44" s="8"/>
      <c r="F44" s="30"/>
    </row>
    <row r="45" spans="1:6" ht="30" customHeight="1" x14ac:dyDescent="0.25">
      <c r="A45" s="73" t="s">
        <v>12</v>
      </c>
      <c r="B45" s="74"/>
      <c r="C45" s="75" t="s">
        <v>13</v>
      </c>
      <c r="D45" s="76"/>
      <c r="E45" s="49" t="s">
        <v>14</v>
      </c>
      <c r="F45" s="49"/>
    </row>
    <row r="46" spans="1:6" ht="4.5" customHeight="1" x14ac:dyDescent="0.25">
      <c r="A46" s="29"/>
      <c r="B46" s="8"/>
      <c r="C46" s="8"/>
      <c r="D46" s="8"/>
      <c r="E46" s="8"/>
      <c r="F46" s="30"/>
    </row>
    <row r="47" spans="1:6" x14ac:dyDescent="0.25">
      <c r="A47" s="77" t="s">
        <v>31</v>
      </c>
      <c r="B47" s="78"/>
      <c r="C47" s="79">
        <v>45748</v>
      </c>
      <c r="D47" s="80"/>
      <c r="E47" s="60">
        <f>SUMIF(E73:E84,A47,F73:F84)</f>
        <v>0</v>
      </c>
      <c r="F47" s="61"/>
    </row>
    <row r="48" spans="1:6" x14ac:dyDescent="0.25">
      <c r="A48" s="77" t="s">
        <v>53</v>
      </c>
      <c r="B48" s="78"/>
      <c r="C48" s="79">
        <v>45748</v>
      </c>
      <c r="D48" s="80"/>
      <c r="E48" s="60">
        <f>SUMIF(E73:E84,A48,F73:F84)</f>
        <v>0</v>
      </c>
      <c r="F48" s="61"/>
    </row>
    <row r="49" spans="1:6" x14ac:dyDescent="0.25">
      <c r="A49" s="77" t="s">
        <v>32</v>
      </c>
      <c r="B49" s="78"/>
      <c r="C49" s="79">
        <v>45748</v>
      </c>
      <c r="D49" s="80"/>
      <c r="E49" s="60">
        <f>SUMIF(E73:E84,A49,F73:F84)</f>
        <v>0</v>
      </c>
      <c r="F49" s="61"/>
    </row>
    <row r="50" spans="1:6" x14ac:dyDescent="0.25">
      <c r="A50" s="77" t="s">
        <v>35</v>
      </c>
      <c r="B50" s="78"/>
      <c r="C50" s="79">
        <v>45748</v>
      </c>
      <c r="D50" s="80"/>
      <c r="E50" s="60">
        <f>SUMIF(E73:E84,A50,F73:F84)</f>
        <v>0</v>
      </c>
      <c r="F50" s="61"/>
    </row>
    <row r="51" spans="1:6" x14ac:dyDescent="0.25">
      <c r="A51" s="77" t="s">
        <v>29</v>
      </c>
      <c r="B51" s="78"/>
      <c r="C51" s="79">
        <v>45748</v>
      </c>
      <c r="D51" s="80"/>
      <c r="E51" s="60">
        <f>SUMIF(E73:E84,A51,F73:F84)</f>
        <v>0</v>
      </c>
      <c r="F51" s="61"/>
    </row>
    <row r="52" spans="1:6" x14ac:dyDescent="0.25">
      <c r="A52" s="77" t="s">
        <v>34</v>
      </c>
      <c r="B52" s="78"/>
      <c r="C52" s="79">
        <v>45748</v>
      </c>
      <c r="D52" s="80"/>
      <c r="E52" s="60">
        <f>SUMIF(E73:E84,A52,F73:F84)</f>
        <v>0</v>
      </c>
      <c r="F52" s="61"/>
    </row>
    <row r="53" spans="1:6" x14ac:dyDescent="0.25">
      <c r="A53" s="77" t="s">
        <v>51</v>
      </c>
      <c r="B53" s="78"/>
      <c r="C53" s="79">
        <v>45748</v>
      </c>
      <c r="D53" s="80"/>
      <c r="E53" s="60">
        <f>SUMIF(E73:E84,A53,F73:F84)</f>
        <v>0</v>
      </c>
      <c r="F53" s="61"/>
    </row>
    <row r="54" spans="1:6" x14ac:dyDescent="0.25">
      <c r="A54" s="77" t="s">
        <v>30</v>
      </c>
      <c r="B54" s="78"/>
      <c r="C54" s="79">
        <v>45748</v>
      </c>
      <c r="D54" s="80"/>
      <c r="E54" s="60">
        <f>SUMIF(E73:E84,A54,F73:F84)</f>
        <v>0</v>
      </c>
      <c r="F54" s="61"/>
    </row>
    <row r="55" spans="1:6" x14ac:dyDescent="0.25">
      <c r="A55" s="77" t="s">
        <v>33</v>
      </c>
      <c r="B55" s="78"/>
      <c r="C55" s="79">
        <v>45748</v>
      </c>
      <c r="D55" s="80"/>
      <c r="E55" s="60">
        <f>SUMIF(E73:E84,A55,F73:F84)</f>
        <v>0</v>
      </c>
      <c r="F55" s="61"/>
    </row>
    <row r="56" spans="1:6" x14ac:dyDescent="0.25">
      <c r="A56" s="93" t="s">
        <v>15</v>
      </c>
      <c r="B56" s="94"/>
      <c r="C56" s="94"/>
      <c r="D56" s="94"/>
      <c r="E56" s="65">
        <f>SUM(E47:F55)</f>
        <v>0</v>
      </c>
      <c r="F56" s="66"/>
    </row>
    <row r="57" spans="1:6" x14ac:dyDescent="0.25">
      <c r="A57" s="81" t="s">
        <v>16</v>
      </c>
      <c r="B57" s="82"/>
      <c r="C57" s="82"/>
      <c r="D57" s="82"/>
      <c r="E57" s="65">
        <f>'03'!E60:F60</f>
        <v>5466.5399999999991</v>
      </c>
      <c r="F57" s="66"/>
    </row>
    <row r="58" spans="1:6" x14ac:dyDescent="0.25">
      <c r="A58" s="81" t="s">
        <v>17</v>
      </c>
      <c r="B58" s="82"/>
      <c r="C58" s="82"/>
      <c r="D58" s="82"/>
      <c r="E58" s="65">
        <f>E36+E37-E56+E57</f>
        <v>28238.97</v>
      </c>
      <c r="F58" s="66"/>
    </row>
    <row r="59" spans="1:6" x14ac:dyDescent="0.25">
      <c r="A59" s="81" t="s">
        <v>18</v>
      </c>
      <c r="B59" s="82"/>
      <c r="C59" s="82"/>
      <c r="D59" s="82"/>
      <c r="E59" s="65">
        <v>0</v>
      </c>
      <c r="F59" s="66"/>
    </row>
    <row r="60" spans="1:6" x14ac:dyDescent="0.25">
      <c r="A60" s="85" t="s">
        <v>19</v>
      </c>
      <c r="B60" s="86"/>
      <c r="C60" s="86"/>
      <c r="D60" s="86"/>
      <c r="E60" s="65">
        <f>E58-E59</f>
        <v>28238.97</v>
      </c>
      <c r="F60" s="66"/>
    </row>
    <row r="69" spans="1:15" ht="16.5" thickBot="1" x14ac:dyDescent="0.3"/>
    <row r="70" spans="1:15" ht="16.5" thickBot="1" x14ac:dyDescent="0.3">
      <c r="A70" s="87" t="s">
        <v>20</v>
      </c>
      <c r="B70" s="88"/>
      <c r="C70" s="88"/>
      <c r="D70" s="88"/>
      <c r="E70" s="88"/>
      <c r="F70" s="89"/>
    </row>
    <row r="71" spans="1:15" ht="16.5" thickBot="1" x14ac:dyDescent="0.3">
      <c r="A71" s="12"/>
      <c r="B71" s="13"/>
      <c r="C71" s="13"/>
      <c r="D71" s="13"/>
      <c r="E71" s="13"/>
      <c r="F71" s="14"/>
    </row>
    <row r="72" spans="1:15" ht="55.5" customHeight="1" thickBot="1" x14ac:dyDescent="0.3">
      <c r="A72" s="15" t="s">
        <v>21</v>
      </c>
      <c r="B72" s="15" t="s">
        <v>22</v>
      </c>
      <c r="C72" s="16" t="s">
        <v>23</v>
      </c>
      <c r="D72" s="15" t="s">
        <v>24</v>
      </c>
      <c r="E72" s="15" t="s">
        <v>12</v>
      </c>
      <c r="F72" s="16" t="s">
        <v>25</v>
      </c>
    </row>
    <row r="73" spans="1:15" x14ac:dyDescent="0.25">
      <c r="A73" s="1"/>
      <c r="B73" s="2"/>
      <c r="C73" s="24"/>
      <c r="D73" s="35"/>
      <c r="E73" s="3"/>
      <c r="F73" s="4"/>
    </row>
    <row r="74" spans="1:15" x14ac:dyDescent="0.25">
      <c r="A74" s="1"/>
      <c r="B74" s="2"/>
      <c r="C74" s="40"/>
      <c r="D74" s="3"/>
      <c r="E74" s="3"/>
      <c r="F74" s="4"/>
    </row>
    <row r="75" spans="1:15" x14ac:dyDescent="0.25">
      <c r="A75" s="1"/>
      <c r="B75" s="3"/>
      <c r="C75" s="32"/>
      <c r="D75" s="31"/>
      <c r="E75" s="3"/>
      <c r="F75" s="4"/>
    </row>
    <row r="76" spans="1:15" x14ac:dyDescent="0.25">
      <c r="A76" s="1"/>
      <c r="B76" s="3"/>
      <c r="C76" s="32"/>
      <c r="D76" s="31"/>
      <c r="E76" s="3"/>
      <c r="F76" s="4"/>
      <c r="I76" s="8"/>
      <c r="J76" s="33"/>
      <c r="K76" s="34"/>
      <c r="L76" s="34"/>
      <c r="M76" s="33"/>
      <c r="N76" s="33"/>
      <c r="O76" s="8"/>
    </row>
    <row r="77" spans="1:15" x14ac:dyDescent="0.25">
      <c r="A77" s="1"/>
      <c r="B77" s="3"/>
      <c r="C77" s="32"/>
      <c r="D77" s="31"/>
      <c r="E77" s="3"/>
      <c r="F77" s="4"/>
      <c r="I77" s="8"/>
      <c r="J77" s="33"/>
      <c r="K77" s="34"/>
      <c r="L77" s="34"/>
      <c r="M77" s="33"/>
      <c r="N77" s="33"/>
      <c r="O77" s="8"/>
    </row>
    <row r="78" spans="1:15" x14ac:dyDescent="0.25">
      <c r="A78" s="1"/>
      <c r="B78" s="3"/>
      <c r="C78" s="20"/>
      <c r="D78" s="31"/>
      <c r="E78" s="3"/>
      <c r="F78" s="4"/>
      <c r="I78" s="8"/>
      <c r="J78" s="33"/>
      <c r="K78" s="34"/>
      <c r="L78" s="34"/>
      <c r="M78" s="33"/>
      <c r="N78" s="33"/>
      <c r="O78" s="8"/>
    </row>
    <row r="79" spans="1:15" x14ac:dyDescent="0.25">
      <c r="A79" s="1"/>
      <c r="B79" s="3"/>
      <c r="C79" s="20"/>
      <c r="D79" s="31"/>
      <c r="E79" s="3"/>
      <c r="F79" s="4"/>
      <c r="I79" s="8"/>
      <c r="J79" s="33"/>
      <c r="K79" s="34"/>
      <c r="L79" s="34"/>
      <c r="M79" s="33"/>
      <c r="N79" s="33"/>
      <c r="O79" s="8"/>
    </row>
    <row r="80" spans="1:15" x14ac:dyDescent="0.25">
      <c r="A80" s="1"/>
      <c r="B80" s="3"/>
      <c r="C80" s="20"/>
      <c r="D80" s="3"/>
      <c r="E80" s="3"/>
      <c r="F80" s="4"/>
      <c r="I80" s="8"/>
      <c r="J80" s="33"/>
      <c r="K80" s="34"/>
      <c r="L80" s="34"/>
      <c r="M80" s="33"/>
      <c r="N80" s="33"/>
      <c r="O80" s="8"/>
    </row>
    <row r="81" spans="1:15" x14ac:dyDescent="0.25">
      <c r="A81" s="1"/>
      <c r="B81" s="3"/>
      <c r="C81" s="20"/>
      <c r="D81" s="3"/>
      <c r="E81" s="3"/>
      <c r="F81" s="4"/>
      <c r="I81" s="8"/>
      <c r="J81" s="33"/>
      <c r="K81" s="34"/>
      <c r="L81" s="34"/>
      <c r="M81" s="33"/>
      <c r="N81" s="33"/>
      <c r="O81" s="8"/>
    </row>
    <row r="82" spans="1:15" x14ac:dyDescent="0.25">
      <c r="A82" s="1"/>
      <c r="B82" s="3"/>
      <c r="C82" s="20"/>
      <c r="D82" s="3"/>
      <c r="E82" s="3"/>
      <c r="F82" s="4"/>
      <c r="I82" s="8"/>
      <c r="J82" s="33"/>
      <c r="K82" s="34"/>
      <c r="L82" s="34"/>
      <c r="M82" s="33"/>
      <c r="N82" s="33"/>
      <c r="O82" s="8"/>
    </row>
    <row r="83" spans="1:15" x14ac:dyDescent="0.25">
      <c r="A83" s="1"/>
      <c r="B83" s="3"/>
      <c r="C83" s="32"/>
      <c r="D83" s="31"/>
      <c r="E83" s="3"/>
      <c r="F83" s="4"/>
      <c r="I83" s="8"/>
      <c r="J83" s="33"/>
      <c r="K83" s="34"/>
      <c r="L83" s="34"/>
      <c r="M83" s="33"/>
      <c r="N83" s="33"/>
      <c r="O83" s="8"/>
    </row>
    <row r="84" spans="1:15" ht="16.5" thickBot="1" x14ac:dyDescent="0.3">
      <c r="A84" s="1"/>
      <c r="B84" s="3"/>
      <c r="C84" s="32"/>
      <c r="D84" s="31"/>
      <c r="E84" s="3"/>
      <c r="F84" s="4"/>
      <c r="I84" s="8"/>
      <c r="J84" s="33"/>
      <c r="K84" s="34"/>
      <c r="L84" s="34"/>
      <c r="M84" s="33"/>
      <c r="N84" s="33"/>
      <c r="O84" s="8"/>
    </row>
    <row r="85" spans="1:15" ht="16.5" thickBot="1" x14ac:dyDescent="0.3">
      <c r="A85" s="90" t="s">
        <v>26</v>
      </c>
      <c r="B85" s="91"/>
      <c r="C85" s="91"/>
      <c r="D85" s="91"/>
      <c r="E85" s="92"/>
      <c r="F85" s="17">
        <f>SUM(F73:F84)</f>
        <v>0</v>
      </c>
      <c r="I85" s="8"/>
      <c r="J85" s="8"/>
      <c r="K85" s="8"/>
      <c r="L85" s="8"/>
      <c r="M85" s="8"/>
      <c r="N85" s="8"/>
      <c r="O85" s="8"/>
    </row>
    <row r="86" spans="1:15" x14ac:dyDescent="0.25">
      <c r="A86" s="18"/>
      <c r="B86" s="18"/>
      <c r="C86" s="18"/>
      <c r="D86" s="18"/>
      <c r="E86" s="18"/>
      <c r="F86" s="18"/>
      <c r="I86" s="8"/>
      <c r="J86" s="8"/>
      <c r="K86" s="8"/>
      <c r="L86" s="8"/>
      <c r="M86" s="8"/>
      <c r="N86" s="8"/>
      <c r="O86" s="8"/>
    </row>
    <row r="87" spans="1:15" x14ac:dyDescent="0.25">
      <c r="A87" s="19" t="s">
        <v>54</v>
      </c>
      <c r="I87" s="8"/>
      <c r="J87" s="8"/>
      <c r="K87" s="8"/>
      <c r="L87" s="8"/>
      <c r="M87" s="8"/>
      <c r="N87" s="8"/>
      <c r="O87" s="8"/>
    </row>
    <row r="88" spans="1:15" x14ac:dyDescent="0.25">
      <c r="A88" s="5" t="s">
        <v>55</v>
      </c>
    </row>
    <row r="90" spans="1:15" x14ac:dyDescent="0.25">
      <c r="A90" s="5" t="s">
        <v>80</v>
      </c>
    </row>
    <row r="93" spans="1:15" x14ac:dyDescent="0.25">
      <c r="A93" s="84" t="s">
        <v>28</v>
      </c>
      <c r="B93" s="84"/>
      <c r="C93" s="84"/>
      <c r="D93" s="84"/>
      <c r="E93" s="84"/>
      <c r="F93" s="84"/>
    </row>
    <row r="94" spans="1:15" x14ac:dyDescent="0.25">
      <c r="A94" s="83" t="s">
        <v>44</v>
      </c>
      <c r="B94" s="83"/>
      <c r="C94" s="83"/>
      <c r="D94" s="83"/>
      <c r="E94" s="83"/>
      <c r="F94" s="83"/>
    </row>
    <row r="95" spans="1:15" x14ac:dyDescent="0.25">
      <c r="A95" s="83" t="s">
        <v>27</v>
      </c>
      <c r="B95" s="83"/>
      <c r="C95" s="83"/>
      <c r="D95" s="83"/>
      <c r="E95" s="83"/>
      <c r="F95" s="83"/>
    </row>
    <row r="98" spans="1:6" x14ac:dyDescent="0.25">
      <c r="A98" s="84" t="s">
        <v>28</v>
      </c>
      <c r="B98" s="84"/>
      <c r="C98" s="84"/>
      <c r="D98" s="84"/>
      <c r="E98" s="84"/>
      <c r="F98" s="84"/>
    </row>
    <row r="99" spans="1:6" x14ac:dyDescent="0.25">
      <c r="A99" s="83" t="s">
        <v>45</v>
      </c>
      <c r="B99" s="83"/>
      <c r="C99" s="83"/>
      <c r="D99" s="83"/>
      <c r="E99" s="83"/>
      <c r="F99" s="83"/>
    </row>
    <row r="100" spans="1:6" x14ac:dyDescent="0.25">
      <c r="A100" s="83" t="s">
        <v>46</v>
      </c>
      <c r="B100" s="83"/>
      <c r="C100" s="83"/>
      <c r="D100" s="83"/>
      <c r="E100" s="83"/>
      <c r="F100" s="83"/>
    </row>
    <row r="101" spans="1:6" x14ac:dyDescent="0.25">
      <c r="A101" s="83" t="s">
        <v>49</v>
      </c>
      <c r="B101" s="83"/>
      <c r="C101" s="83"/>
      <c r="D101" s="83"/>
      <c r="E101" s="83"/>
      <c r="F101" s="83"/>
    </row>
  </sheetData>
  <mergeCells count="76">
    <mergeCell ref="A101:F101"/>
    <mergeCell ref="A93:F93"/>
    <mergeCell ref="A94:F94"/>
    <mergeCell ref="A95:F95"/>
    <mergeCell ref="A98:F98"/>
    <mergeCell ref="A99:F99"/>
    <mergeCell ref="A100:F100"/>
    <mergeCell ref="A59:D59"/>
    <mergeCell ref="E59:F59"/>
    <mergeCell ref="A60:D60"/>
    <mergeCell ref="E60:F60"/>
    <mergeCell ref="A70:F70"/>
    <mergeCell ref="A85:E85"/>
    <mergeCell ref="A56:D56"/>
    <mergeCell ref="E56:F56"/>
    <mergeCell ref="A57:D57"/>
    <mergeCell ref="E57:F57"/>
    <mergeCell ref="A58:D58"/>
    <mergeCell ref="E58:F58"/>
    <mergeCell ref="A54:B54"/>
    <mergeCell ref="C54:D54"/>
    <mergeCell ref="E54:F54"/>
    <mergeCell ref="A55:B55"/>
    <mergeCell ref="C55:D55"/>
    <mergeCell ref="E55:F55"/>
    <mergeCell ref="A52:B52"/>
    <mergeCell ref="C52:D52"/>
    <mergeCell ref="E52:F52"/>
    <mergeCell ref="A53:B53"/>
    <mergeCell ref="C53:D53"/>
    <mergeCell ref="E53:F53"/>
    <mergeCell ref="A50:B50"/>
    <mergeCell ref="C50:D50"/>
    <mergeCell ref="E50:F50"/>
    <mergeCell ref="A51:B51"/>
    <mergeCell ref="C51:D51"/>
    <mergeCell ref="E51:F51"/>
    <mergeCell ref="A48:B48"/>
    <mergeCell ref="C48:D48"/>
    <mergeCell ref="E48:F48"/>
    <mergeCell ref="A49:B49"/>
    <mergeCell ref="C49:D49"/>
    <mergeCell ref="E49:F49"/>
    <mergeCell ref="A41:F41"/>
    <mergeCell ref="A43:F43"/>
    <mergeCell ref="A45:B45"/>
    <mergeCell ref="C45:D45"/>
    <mergeCell ref="E45:F45"/>
    <mergeCell ref="A47:B47"/>
    <mergeCell ref="C47:D47"/>
    <mergeCell ref="E47:F47"/>
    <mergeCell ref="A36:D36"/>
    <mergeCell ref="E36:F36"/>
    <mergeCell ref="A37:D37"/>
    <mergeCell ref="E37:F37"/>
    <mergeCell ref="A39:F39"/>
    <mergeCell ref="A40:F40"/>
    <mergeCell ref="A33:B33"/>
    <mergeCell ref="E33:F33"/>
    <mergeCell ref="A34:B34"/>
    <mergeCell ref="E34:F34"/>
    <mergeCell ref="A35:D35"/>
    <mergeCell ref="E35:F35"/>
    <mergeCell ref="A26:F26"/>
    <mergeCell ref="A28:F28"/>
    <mergeCell ref="A30:B30"/>
    <mergeCell ref="E30:F30"/>
    <mergeCell ref="A32:B32"/>
    <mergeCell ref="E32:F32"/>
    <mergeCell ref="A8:F8"/>
    <mergeCell ref="A9:F9"/>
    <mergeCell ref="A22:F22"/>
    <mergeCell ref="A23:B23"/>
    <mergeCell ref="D23:E23"/>
    <mergeCell ref="A24:B24"/>
    <mergeCell ref="D24:E24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02</vt:lpstr>
      <vt:lpstr>03</vt:lpstr>
      <vt:lpstr>04</vt:lpstr>
      <vt:lpstr>'02'!Area_de_impressao</vt:lpstr>
      <vt:lpstr>'03'!Area_de_impressao</vt:lpstr>
      <vt:lpstr>'04'!Area_de_impressao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Fiscal</cp:lastModifiedBy>
  <cp:lastPrinted>2025-04-02T18:17:08Z</cp:lastPrinted>
  <dcterms:created xsi:type="dcterms:W3CDTF">2022-11-21T11:24:20Z</dcterms:created>
  <dcterms:modified xsi:type="dcterms:W3CDTF">2025-05-23T11:19:34Z</dcterms:modified>
</cp:coreProperties>
</file>