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idor\c\ESCRITORIO\DPTO FISCAL\Menu Inicial\MEUS DOCUMENTOS POR EMPRESA\EMPRESAS ATIVAS\EMPRESAS NORMAL - CLIENTES\UNIAO ESPIRITA - ALBERGUE\Prestação de Contas\TF 21-2023 - 31-08-25\04\"/>
    </mc:Choice>
  </mc:AlternateContent>
  <bookViews>
    <workbookView xWindow="0" yWindow="0" windowWidth="24000" windowHeight="9735" activeTab="3"/>
  </bookViews>
  <sheets>
    <sheet name="01" sheetId="21" r:id="rId1"/>
    <sheet name="02" sheetId="22" r:id="rId2"/>
    <sheet name="03" sheetId="23" r:id="rId3"/>
    <sheet name="04" sheetId="24" r:id="rId4"/>
  </sheets>
  <definedNames>
    <definedName name="_xlnm.Print_Area" localSheetId="0">'01'!$A$1:$F$98</definedName>
    <definedName name="_xlnm.Print_Area" localSheetId="1">'02'!$A$1:$F$106</definedName>
    <definedName name="_xlnm.Print_Area" localSheetId="2">'03'!$A$1:$F$97</definedName>
    <definedName name="_xlnm.Print_Area" localSheetId="3">'04'!$A$1:$F$97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4" i="24" l="1"/>
  <c r="F80" i="24" l="1"/>
  <c r="E52" i="24"/>
  <c r="E51" i="24"/>
  <c r="E50" i="24"/>
  <c r="E49" i="24"/>
  <c r="E48" i="24"/>
  <c r="E47" i="24"/>
  <c r="E46" i="24"/>
  <c r="E35" i="24"/>
  <c r="E53" i="24" l="1"/>
  <c r="E55" i="24" s="1"/>
  <c r="E57" i="24" s="1"/>
  <c r="E54" i="23"/>
  <c r="F80" i="23"/>
  <c r="E52" i="23"/>
  <c r="E51" i="23"/>
  <c r="E50" i="23"/>
  <c r="E49" i="23"/>
  <c r="E48" i="23"/>
  <c r="E47" i="23"/>
  <c r="E46" i="23"/>
  <c r="E35" i="23"/>
  <c r="E53" i="23" l="1"/>
  <c r="E55" i="23" s="1"/>
  <c r="E57" i="23" s="1"/>
  <c r="E54" i="22"/>
  <c r="F89" i="22" l="1"/>
  <c r="E52" i="22"/>
  <c r="E51" i="22"/>
  <c r="E50" i="22"/>
  <c r="E49" i="22"/>
  <c r="E48" i="22"/>
  <c r="E47" i="22"/>
  <c r="E46" i="22"/>
  <c r="E35" i="22"/>
  <c r="E53" i="22" l="1"/>
  <c r="E55" i="22" s="1"/>
  <c r="E57" i="22" s="1"/>
  <c r="F81" i="21"/>
  <c r="E52" i="21"/>
  <c r="E51" i="21"/>
  <c r="E50" i="21"/>
  <c r="E49" i="21"/>
  <c r="E48" i="21"/>
  <c r="E47" i="21"/>
  <c r="E46" i="21"/>
  <c r="E53" i="21" s="1"/>
  <c r="E35" i="21"/>
  <c r="E55" i="21" l="1"/>
  <c r="E57" i="21" s="1"/>
</calcChain>
</file>

<file path=xl/sharedStrings.xml><?xml version="1.0" encoding="utf-8"?>
<sst xmlns="http://schemas.openxmlformats.org/spreadsheetml/2006/main" count="372" uniqueCount="128">
  <si>
    <t>ÓRGÃO PÚBLICO: Prefeitura Municipal de Morro Agudo</t>
  </si>
  <si>
    <t>DEMONSTRATIVO DOS REPASSES PÚBLICOS RECEBIDOS</t>
  </si>
  <si>
    <t>VALORES PREVISTOS - R$</t>
  </si>
  <si>
    <t>DOC. DE CRÉDITO Nº.</t>
  </si>
  <si>
    <t>DATA</t>
  </si>
  <si>
    <t xml:space="preserve">VALORES REPASSADOS - R$ </t>
  </si>
  <si>
    <t>RECEITA COM APLICAÇÕES FINANCEIRAS DOS REPASSES PÚBLICOS</t>
  </si>
  <si>
    <t>TOTAL</t>
  </si>
  <si>
    <t>RECURSOS PRÓPRIOS APLICADOS PELA ENTIDADE</t>
  </si>
  <si>
    <t xml:space="preserve">ANEXO RP-14 - REPASSES AO TERCEIRO SETOR- DEMONSTRATIVO INTEGRAL DAS </t>
  </si>
  <si>
    <t>RECEITAS E DESPESAS - AUXÍLIOS / SUBVENÇÕES / CONTRIBUIÇÕES</t>
  </si>
  <si>
    <t>DEMONSTRATIVO DAS DEPESAS REALIZADAS</t>
  </si>
  <si>
    <t>CATEGORIA OU FINALIDADE DA DESPESAS</t>
  </si>
  <si>
    <t>PERIODO DE REALIZAÇÃO</t>
  </si>
  <si>
    <t>VALOR APLICADO R$</t>
  </si>
  <si>
    <t>TOTAL DAS DESPESAS</t>
  </si>
  <si>
    <t>SALDO MÊS ANTERIOR</t>
  </si>
  <si>
    <t>RECURSO NÃO APLICADO</t>
  </si>
  <si>
    <t>VALOR DEVOLVIDO AO ÓRGÃO CONCESSOR</t>
  </si>
  <si>
    <t>VALOR AUTORIZADO PARA APLICAÇÃO NO MÊS SEGUINTE</t>
  </si>
  <si>
    <t>RELAÇÃO DE DESPESAS (4)</t>
  </si>
  <si>
    <t>DATA DO DOCUMENTO</t>
  </si>
  <si>
    <t>ESPECIFICAÇÃO DO DOCUMENTO FISCAL (3)</t>
  </si>
  <si>
    <t>CREDOR</t>
  </si>
  <si>
    <t>NATUREZA DA DESPESA RESUMIDAMENTE</t>
  </si>
  <si>
    <t>VALOR</t>
  </si>
  <si>
    <t>VALOR TOTAL</t>
  </si>
  <si>
    <t>PRESIDENTE</t>
  </si>
  <si>
    <t>____________________________________________</t>
  </si>
  <si>
    <t>Obras</t>
  </si>
  <si>
    <t>Serviços Terceiros</t>
  </si>
  <si>
    <t>Alimentação</t>
  </si>
  <si>
    <t>Combustível</t>
  </si>
  <si>
    <t>Utilidade Públicas</t>
  </si>
  <si>
    <t>Outras Despesas</t>
  </si>
  <si>
    <t>Material de Consumo</t>
  </si>
  <si>
    <t>DOCUMENTO</t>
  </si>
  <si>
    <t>VIGÊNCIA</t>
  </si>
  <si>
    <t>VALOR R$</t>
  </si>
  <si>
    <t>Declaro, na qualidade de responsável pela entidade supra epigrafada, sob as penas da Lei, que a despesa relacionada, examinada pelo Conselho</t>
  </si>
  <si>
    <t>Fiscal, comprova a exata aplicação dos recursos recebidos para os fins indicados, conforme programa de trabalho aprovado, proposto ao Órgão</t>
  </si>
  <si>
    <t>Concessor.</t>
  </si>
  <si>
    <t>ORGANIZAÇÃO DA SOCIEDADE CIVIL: União Espirita Allan Kardec</t>
  </si>
  <si>
    <t>CNPJ: 52.993.813/0001-23</t>
  </si>
  <si>
    <t>ENDEREÇO E CEP: Rua Parreira Lima, nº 502 - Anexo 486 – Centro – Cep 14.640-000 - Morro Agudo - SP</t>
  </si>
  <si>
    <t>RESPONSÁVEL(IS) PELA OSC: Luci Helena Montez de Araújo</t>
  </si>
  <si>
    <t>CPF: 551.211.797-15</t>
  </si>
  <si>
    <t>LUCI HELENA MONTEZ DE ARAÚJO</t>
  </si>
  <si>
    <t>LAERCIO GREGORIO DA SILVA</t>
  </si>
  <si>
    <t>CONTADOR</t>
  </si>
  <si>
    <r>
      <t>O signatário, na qualidade de representante do União Espirita Allan Kardec</t>
    </r>
    <r>
      <rPr>
        <u/>
        <sz val="12"/>
        <color theme="1"/>
        <rFont val="Times New Roman"/>
        <family val="1"/>
      </rPr>
      <t>,</t>
    </r>
    <r>
      <rPr>
        <sz val="12"/>
        <color theme="1"/>
        <rFont val="Times New Roman"/>
        <family val="1"/>
      </rPr>
      <t xml:space="preserve"> vem indicar, na forma abaixo detalhada, a aplicação dos recursos </t>
    </r>
  </si>
  <si>
    <t>recebidos no mês.</t>
  </si>
  <si>
    <t>CRC 1SP 132.885/O-8</t>
  </si>
  <si>
    <t>MÊS/ANO: 01/2025</t>
  </si>
  <si>
    <t>Fatura 485085840</t>
  </si>
  <si>
    <t>NF 401696457</t>
  </si>
  <si>
    <t>Algar Telecom</t>
  </si>
  <si>
    <t>Companhia Paulista de Força e Luz</t>
  </si>
  <si>
    <t>Axaiel Comércio Produto de Limpeza LTDA ME</t>
  </si>
  <si>
    <t>NF 8835</t>
  </si>
  <si>
    <t>NF 8800</t>
  </si>
  <si>
    <t>NF 310</t>
  </si>
  <si>
    <t>Jessica F Domingos e Cia LTDA</t>
  </si>
  <si>
    <t>NF 5266</t>
  </si>
  <si>
    <t>Maria AP. Ramos da Silva Cardoso ME</t>
  </si>
  <si>
    <t>NF 5267</t>
  </si>
  <si>
    <t>NF 20467</t>
  </si>
  <si>
    <t>Auto Posto Camargo Souza LTDA</t>
  </si>
  <si>
    <t>TF Nº. 021/23</t>
  </si>
  <si>
    <t>01/09/2023 a 31/08/2025</t>
  </si>
  <si>
    <t>TERMO DE FOMENTO : 21/2023 - ORIGEM DOS RECURSOS (1): Federal</t>
  </si>
  <si>
    <t>OBJETO DA PARCERIA: Promover manutenção, preservação e acolhimento para pessoas em situação de rua, residentes ou não</t>
  </si>
  <si>
    <t>no municipio, atinente a tipificação nacional dos serviços socioassistenciais, oferecidos pelo Sistema Único de Assistência Social</t>
  </si>
  <si>
    <t>(SUAS), para preservação na qualidade do serviço ofertado</t>
  </si>
  <si>
    <t>Morro Agudo SP, 02 de Abril de 2025.</t>
  </si>
  <si>
    <t>MÊS/ANO: 02/2025</t>
  </si>
  <si>
    <t>Nfe 2.995</t>
  </si>
  <si>
    <t>Flosi &amp; Flosi Ltda</t>
  </si>
  <si>
    <t>Nfe 1.311</t>
  </si>
  <si>
    <t>Fht Produtos Agropecuarios Ltda</t>
  </si>
  <si>
    <t>Nfe 26.894</t>
  </si>
  <si>
    <t>Supermercado Chaim Ltda</t>
  </si>
  <si>
    <t>Nfe 20.604</t>
  </si>
  <si>
    <t>Auto Posto Camargo Souza Ltda</t>
  </si>
  <si>
    <t>Nfe 8.851</t>
  </si>
  <si>
    <t>Axaiel Comercio Produto de Limpeza Ltda</t>
  </si>
  <si>
    <t>Nfe 8.772</t>
  </si>
  <si>
    <t>Nfe 5.311</t>
  </si>
  <si>
    <t>Maria Ap. Ramos da Silva Cardoso Me</t>
  </si>
  <si>
    <t>Nfe 5.310</t>
  </si>
  <si>
    <t>Fatura 488497459</t>
  </si>
  <si>
    <t>NFs 95</t>
  </si>
  <si>
    <t>Nfe 333</t>
  </si>
  <si>
    <t>Jessica F Domingos &amp; Cia Ltda</t>
  </si>
  <si>
    <t>Nfe 1.321</t>
  </si>
  <si>
    <t>Nfs 1</t>
  </si>
  <si>
    <t>54.068.736 Sonia Maria Bernardino de Souza</t>
  </si>
  <si>
    <t>Nfe 8.631</t>
  </si>
  <si>
    <t>Nfs 32</t>
  </si>
  <si>
    <t>Gabriel Vinicius Inacio</t>
  </si>
  <si>
    <t>Antonio Ricardo Moura</t>
  </si>
  <si>
    <t>Nfe 22.139</t>
  </si>
  <si>
    <t>Orlatec Tecnologia e Moveis Corp. Ltda</t>
  </si>
  <si>
    <t>MÊS/ANO: 03/2025</t>
  </si>
  <si>
    <t>Nfe 1.407</t>
  </si>
  <si>
    <t>Nfe 3.006</t>
  </si>
  <si>
    <t>Nfe 27.053</t>
  </si>
  <si>
    <t>Supermercado Chaim Ltda - Parcial</t>
  </si>
  <si>
    <t>Supermercado Chaim Ltda - Restante</t>
  </si>
  <si>
    <t>Nfe 3.008</t>
  </si>
  <si>
    <t>Nfe 3.009</t>
  </si>
  <si>
    <t>Nfe 372</t>
  </si>
  <si>
    <t>Morro Agudo SP, 05 de Abril de 2025.</t>
  </si>
  <si>
    <t>RF de Souza Mercearia</t>
  </si>
  <si>
    <t>MÊS/ANO: 04/2025</t>
  </si>
  <si>
    <t>Nfe 5.397</t>
  </si>
  <si>
    <t>Maria Aparecida Ramos da Silva Cardoso</t>
  </si>
  <si>
    <t>Nfe 9.158</t>
  </si>
  <si>
    <t>L. Fernando Molina - Papelaria Me</t>
  </si>
  <si>
    <t>Nfe 5.398</t>
  </si>
  <si>
    <t>Nfe 27.202</t>
  </si>
  <si>
    <t>Nfe 5.425</t>
  </si>
  <si>
    <t>Nfe 3.036</t>
  </si>
  <si>
    <t>Nfe 3.027</t>
  </si>
  <si>
    <t>Nfe 3.028</t>
  </si>
  <si>
    <t>Nfe 6.769</t>
  </si>
  <si>
    <t>Morro Agudo Materiais de Construção Ltda</t>
  </si>
  <si>
    <t>Morro Agudo SP, 22 de Maio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</si>
</sst>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R$&quot;\ #,##0.00_);[Red]\(&quot;R$&quot;\ #,##0.00\)"/>
    <numFmt numFmtId="44" formatCode="_(&quot;R$&quot;\ * #,##0.00_);_(&quot;R$&quot;\ * \(#,##0.00\);_(&quot;R$&quot;\ * &quot;-&quot;??_);_(@_)"/>
    <numFmt numFmtId="164" formatCode="mm/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u/>
      <sz val="12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9">
    <xf numFmtId="0" fontId="0" fillId="0" borderId="0" xfId="0"/>
    <xf numFmtId="14" fontId="6" fillId="2" borderId="14" xfId="0" applyNumberFormat="1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44" fontId="6" fillId="2" borderId="16" xfId="1" applyFont="1" applyFill="1" applyBorder="1"/>
    <xf numFmtId="14" fontId="6" fillId="2" borderId="17" xfId="0" applyNumberFormat="1" applyFont="1" applyFill="1" applyBorder="1" applyAlignment="1">
      <alignment horizontal="center"/>
    </xf>
    <xf numFmtId="44" fontId="6" fillId="2" borderId="18" xfId="1" applyFont="1" applyFill="1" applyBorder="1"/>
    <xf numFmtId="0" fontId="5" fillId="2" borderId="0" xfId="0" applyFont="1" applyFill="1"/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Border="1"/>
    <xf numFmtId="3" fontId="5" fillId="2" borderId="4" xfId="0" applyNumberFormat="1" applyFont="1" applyFill="1" applyBorder="1" applyAlignment="1">
      <alignment horizontal="center"/>
    </xf>
    <xf numFmtId="14" fontId="5" fillId="2" borderId="4" xfId="0" applyNumberFormat="1" applyFont="1" applyFill="1" applyBorder="1" applyAlignment="1">
      <alignment horizontal="center"/>
    </xf>
    <xf numFmtId="0" fontId="2" fillId="2" borderId="0" xfId="0" applyFont="1" applyFill="1"/>
    <xf numFmtId="0" fontId="6" fillId="2" borderId="2" xfId="0" applyFont="1" applyFill="1" applyBorder="1"/>
    <xf numFmtId="0" fontId="6" fillId="2" borderId="0" xfId="0" applyFont="1" applyFill="1" applyBorder="1"/>
    <xf numFmtId="0" fontId="6" fillId="2" borderId="3" xfId="0" applyFont="1" applyFill="1" applyBorder="1"/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8" fillId="2" borderId="1" xfId="1" applyFont="1" applyFill="1" applyBorder="1"/>
    <xf numFmtId="0" fontId="6" fillId="2" borderId="0" xfId="0" applyFont="1" applyFill="1"/>
    <xf numFmtId="0" fontId="5" fillId="2" borderId="0" xfId="0" applyFont="1" applyFill="1" applyAlignment="1">
      <alignment horizontal="left" vertical="center"/>
    </xf>
    <xf numFmtId="0" fontId="6" fillId="2" borderId="4" xfId="0" applyFont="1" applyFill="1" applyBorder="1" applyAlignment="1">
      <alignment horizontal="left"/>
    </xf>
    <xf numFmtId="0" fontId="5" fillId="2" borderId="2" xfId="0" applyFont="1" applyFill="1" applyBorder="1"/>
    <xf numFmtId="0" fontId="5" fillId="2" borderId="3" xfId="0" applyFont="1" applyFill="1" applyBorder="1"/>
    <xf numFmtId="0" fontId="2" fillId="2" borderId="4" xfId="0" applyFont="1" applyFill="1" applyBorder="1" applyAlignment="1">
      <alignment horizontal="center"/>
    </xf>
    <xf numFmtId="14" fontId="5" fillId="2" borderId="26" xfId="0" applyNumberFormat="1" applyFont="1" applyFill="1" applyBorder="1" applyAlignment="1">
      <alignment horizontal="center"/>
    </xf>
    <xf numFmtId="44" fontId="5" fillId="2" borderId="26" xfId="1" applyFont="1" applyFill="1" applyBorder="1" applyAlignment="1"/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8" fillId="2" borderId="19" xfId="0" applyFont="1" applyFill="1" applyBorder="1" applyAlignment="1">
      <alignment horizontal="right"/>
    </xf>
    <xf numFmtId="0" fontId="8" fillId="2" borderId="20" xfId="0" applyFont="1" applyFill="1" applyBorder="1" applyAlignment="1">
      <alignment horizontal="right"/>
    </xf>
    <xf numFmtId="0" fontId="8" fillId="2" borderId="21" xfId="0" applyFont="1" applyFill="1" applyBorder="1" applyAlignment="1">
      <alignment horizontal="right"/>
    </xf>
    <xf numFmtId="0" fontId="6" fillId="2" borderId="22" xfId="0" applyFont="1" applyFill="1" applyBorder="1" applyAlignment="1">
      <alignment horizontal="left"/>
    </xf>
    <xf numFmtId="0" fontId="6" fillId="2" borderId="23" xfId="0" applyFont="1" applyFill="1" applyBorder="1" applyAlignment="1">
      <alignment horizontal="left"/>
    </xf>
    <xf numFmtId="0" fontId="6" fillId="2" borderId="8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0" fontId="6" fillId="2" borderId="24" xfId="0" applyFont="1" applyFill="1" applyBorder="1" applyAlignment="1">
      <alignment horizontal="center"/>
    </xf>
    <xf numFmtId="0" fontId="6" fillId="2" borderId="25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4" fontId="2" fillId="2" borderId="8" xfId="1" applyFont="1" applyFill="1" applyBorder="1" applyAlignment="1">
      <alignment horizontal="center"/>
    </xf>
    <xf numFmtId="44" fontId="2" fillId="2" borderId="32" xfId="1" applyFont="1" applyFill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2" fillId="2" borderId="0" xfId="0" applyFont="1" applyFill="1" applyBorder="1" applyAlignment="1">
      <alignment horizontal="right"/>
    </xf>
    <xf numFmtId="44" fontId="5" fillId="2" borderId="8" xfId="1" applyFont="1" applyFill="1" applyBorder="1" applyAlignment="1">
      <alignment horizontal="center"/>
    </xf>
    <xf numFmtId="44" fontId="5" fillId="2" borderId="32" xfId="1" applyFont="1" applyFill="1" applyBorder="1" applyAlignment="1">
      <alignment horizontal="center"/>
    </xf>
    <xf numFmtId="0" fontId="2" fillId="2" borderId="33" xfId="0" applyFont="1" applyFill="1" applyBorder="1" applyAlignment="1">
      <alignment horizontal="right"/>
    </xf>
    <xf numFmtId="0" fontId="2" fillId="2" borderId="34" xfId="0" applyFont="1" applyFill="1" applyBorder="1" applyAlignment="1">
      <alignment horizontal="right"/>
    </xf>
    <xf numFmtId="44" fontId="2" fillId="2" borderId="24" xfId="1" applyFont="1" applyFill="1" applyBorder="1" applyAlignment="1">
      <alignment horizontal="center"/>
    </xf>
    <xf numFmtId="44" fontId="2" fillId="2" borderId="27" xfId="1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164" fontId="5" fillId="2" borderId="8" xfId="0" applyNumberFormat="1" applyFont="1" applyFill="1" applyBorder="1" applyAlignment="1">
      <alignment horizontal="center"/>
    </xf>
    <xf numFmtId="164" fontId="5" fillId="2" borderId="9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right"/>
    </xf>
    <xf numFmtId="0" fontId="3" fillId="2" borderId="33" xfId="0" applyFont="1" applyFill="1" applyBorder="1" applyAlignment="1">
      <alignment horizontal="right"/>
    </xf>
    <xf numFmtId="0" fontId="3" fillId="2" borderId="34" xfId="0" applyFont="1" applyFill="1" applyBorder="1" applyAlignment="1">
      <alignment horizontal="right"/>
    </xf>
    <xf numFmtId="0" fontId="3" fillId="2" borderId="35" xfId="0" applyFont="1" applyFill="1" applyBorder="1" applyAlignment="1">
      <alignment horizontal="right"/>
    </xf>
    <xf numFmtId="44" fontId="5" fillId="2" borderId="24" xfId="1" applyFont="1" applyFill="1" applyBorder="1" applyAlignment="1">
      <alignment horizontal="center"/>
    </xf>
    <xf numFmtId="44" fontId="5" fillId="2" borderId="27" xfId="1" applyFont="1" applyFill="1" applyBorder="1" applyAlignment="1">
      <alignment horizontal="center"/>
    </xf>
    <xf numFmtId="0" fontId="5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horizontal="justify"/>
    </xf>
    <xf numFmtId="0" fontId="5" fillId="2" borderId="0" xfId="0" applyFont="1" applyFill="1" applyAlignment="1">
      <alignment horizontal="left"/>
    </xf>
    <xf numFmtId="0" fontId="2" fillId="2" borderId="28" xfId="0" applyFont="1" applyFill="1" applyBorder="1" applyAlignment="1">
      <alignment horizontal="center"/>
    </xf>
    <xf numFmtId="0" fontId="2" fillId="2" borderId="2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3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44" fontId="5" fillId="2" borderId="17" xfId="1" applyFont="1" applyFill="1" applyBorder="1" applyAlignment="1">
      <alignment horizontal="center"/>
    </xf>
    <xf numFmtId="44" fontId="5" fillId="2" borderId="4" xfId="1" applyFont="1" applyFill="1" applyBorder="1" applyAlignment="1">
      <alignment horizontal="center"/>
    </xf>
    <xf numFmtId="44" fontId="5" fillId="2" borderId="18" xfId="1" applyFont="1" applyFill="1" applyBorder="1" applyAlignment="1">
      <alignment horizontal="center"/>
    </xf>
    <xf numFmtId="0" fontId="3" fillId="2" borderId="31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right"/>
    </xf>
    <xf numFmtId="0" fontId="3" fillId="2" borderId="6" xfId="0" applyFont="1" applyFill="1" applyBorder="1" applyAlignment="1">
      <alignment horizontal="right"/>
    </xf>
    <xf numFmtId="0" fontId="4" fillId="2" borderId="0" xfId="0" applyFont="1" applyFill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8" fontId="5" fillId="2" borderId="17" xfId="1" applyNumberFormat="1" applyFont="1" applyFill="1" applyBorder="1" applyAlignment="1">
      <alignment horizontal="center"/>
    </xf>
    <xf numFmtId="0" fontId="5" fillId="2" borderId="40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47625</xdr:rowOff>
    </xdr:from>
    <xdr:to>
      <xdr:col>5</xdr:col>
      <xdr:colOff>1552575</xdr:colOff>
      <xdr:row>6</xdr:row>
      <xdr:rowOff>25214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47625"/>
          <a:ext cx="8143875" cy="1177739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58</xdr:row>
      <xdr:rowOff>123825</xdr:rowOff>
    </xdr:from>
    <xdr:to>
      <xdr:col>5</xdr:col>
      <xdr:colOff>1533525</xdr:colOff>
      <xdr:row>64</xdr:row>
      <xdr:rowOff>101414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1458575"/>
          <a:ext cx="8143875" cy="11777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47625</xdr:rowOff>
    </xdr:from>
    <xdr:to>
      <xdr:col>5</xdr:col>
      <xdr:colOff>1552575</xdr:colOff>
      <xdr:row>6</xdr:row>
      <xdr:rowOff>25214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47625"/>
          <a:ext cx="8143875" cy="1177739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58</xdr:row>
      <xdr:rowOff>123825</xdr:rowOff>
    </xdr:from>
    <xdr:to>
      <xdr:col>5</xdr:col>
      <xdr:colOff>1533525</xdr:colOff>
      <xdr:row>64</xdr:row>
      <xdr:rowOff>101414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1458575"/>
          <a:ext cx="8143875" cy="117773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47625</xdr:rowOff>
    </xdr:from>
    <xdr:to>
      <xdr:col>5</xdr:col>
      <xdr:colOff>1552575</xdr:colOff>
      <xdr:row>6</xdr:row>
      <xdr:rowOff>25214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47625"/>
          <a:ext cx="8143875" cy="1177739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58</xdr:row>
      <xdr:rowOff>123825</xdr:rowOff>
    </xdr:from>
    <xdr:to>
      <xdr:col>5</xdr:col>
      <xdr:colOff>1533525</xdr:colOff>
      <xdr:row>64</xdr:row>
      <xdr:rowOff>101414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1458575"/>
          <a:ext cx="8143875" cy="117773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47625</xdr:rowOff>
    </xdr:from>
    <xdr:to>
      <xdr:col>5</xdr:col>
      <xdr:colOff>1552575</xdr:colOff>
      <xdr:row>6</xdr:row>
      <xdr:rowOff>25214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47625"/>
          <a:ext cx="8143875" cy="1177739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58</xdr:row>
      <xdr:rowOff>123825</xdr:rowOff>
    </xdr:from>
    <xdr:to>
      <xdr:col>5</xdr:col>
      <xdr:colOff>1533525</xdr:colOff>
      <xdr:row>64</xdr:row>
      <xdr:rowOff>101414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1458575"/>
          <a:ext cx="8143875" cy="11777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98"/>
  <sheetViews>
    <sheetView view="pageBreakPreview" topLeftCell="A66" zoomScaleNormal="100" zoomScaleSheetLayoutView="100" workbookViewId="0">
      <selection activeCell="B77" sqref="B77"/>
    </sheetView>
  </sheetViews>
  <sheetFormatPr defaultRowHeight="15.75" x14ac:dyDescent="0.25"/>
  <cols>
    <col min="1" max="1" width="16.7109375" style="7" customWidth="1"/>
    <col min="2" max="2" width="18.5703125" style="7" bestFit="1" customWidth="1"/>
    <col min="3" max="3" width="31.85546875" style="7" bestFit="1" customWidth="1"/>
    <col min="4" max="4" width="15.42578125" style="7" customWidth="1"/>
    <col min="5" max="5" width="17.28515625" style="7" customWidth="1"/>
    <col min="6" max="6" width="23.5703125" style="7" customWidth="1"/>
    <col min="7" max="16384" width="9.140625" style="7"/>
  </cols>
  <sheetData>
    <row r="8" spans="1:6" x14ac:dyDescent="0.25">
      <c r="A8" s="103" t="s">
        <v>9</v>
      </c>
      <c r="B8" s="103"/>
      <c r="C8" s="103"/>
      <c r="D8" s="103"/>
      <c r="E8" s="103"/>
      <c r="F8" s="103"/>
    </row>
    <row r="9" spans="1:6" x14ac:dyDescent="0.25">
      <c r="A9" s="103" t="s">
        <v>10</v>
      </c>
      <c r="B9" s="103"/>
      <c r="C9" s="103"/>
      <c r="D9" s="103"/>
      <c r="E9" s="103"/>
      <c r="F9" s="10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71</v>
      </c>
    </row>
    <row r="18" spans="1:6" x14ac:dyDescent="0.25">
      <c r="A18" s="9" t="s">
        <v>72</v>
      </c>
    </row>
    <row r="19" spans="1:6" x14ac:dyDescent="0.25">
      <c r="A19" s="9" t="s">
        <v>73</v>
      </c>
    </row>
    <row r="20" spans="1:6" ht="16.5" thickBot="1" x14ac:dyDescent="0.3">
      <c r="A20" s="13"/>
    </row>
    <row r="21" spans="1:6" x14ac:dyDescent="0.25">
      <c r="A21" s="104" t="s">
        <v>70</v>
      </c>
      <c r="B21" s="105"/>
      <c r="C21" s="105"/>
      <c r="D21" s="105"/>
      <c r="E21" s="105"/>
      <c r="F21" s="106"/>
    </row>
    <row r="22" spans="1:6" x14ac:dyDescent="0.25">
      <c r="A22" s="95" t="s">
        <v>36</v>
      </c>
      <c r="B22" s="86"/>
      <c r="C22" s="25" t="s">
        <v>4</v>
      </c>
      <c r="D22" s="107" t="s">
        <v>37</v>
      </c>
      <c r="E22" s="108"/>
      <c r="F22" s="25" t="s">
        <v>38</v>
      </c>
    </row>
    <row r="23" spans="1:6" ht="16.5" thickBot="1" x14ac:dyDescent="0.3">
      <c r="A23" s="99" t="s">
        <v>68</v>
      </c>
      <c r="B23" s="100"/>
      <c r="C23" s="26">
        <v>45156</v>
      </c>
      <c r="D23" s="101" t="s">
        <v>69</v>
      </c>
      <c r="E23" s="102"/>
      <c r="F23" s="27">
        <v>150000</v>
      </c>
    </row>
    <row r="25" spans="1:6" x14ac:dyDescent="0.25">
      <c r="A25" s="94" t="s">
        <v>53</v>
      </c>
      <c r="B25" s="94"/>
      <c r="C25" s="94"/>
      <c r="D25" s="94"/>
      <c r="E25" s="94"/>
      <c r="F25" s="94"/>
    </row>
    <row r="26" spans="1:6" ht="16.5" thickBot="1" x14ac:dyDescent="0.3"/>
    <row r="27" spans="1:6" x14ac:dyDescent="0.25">
      <c r="A27" s="79" t="s">
        <v>1</v>
      </c>
      <c r="B27" s="80"/>
      <c r="C27" s="80"/>
      <c r="D27" s="80"/>
      <c r="E27" s="80"/>
      <c r="F27" s="81"/>
    </row>
    <row r="28" spans="1:6" ht="1.5" customHeight="1" x14ac:dyDescent="0.25">
      <c r="A28" s="23"/>
      <c r="B28" s="10"/>
      <c r="C28" s="10"/>
      <c r="D28" s="10"/>
      <c r="E28" s="10"/>
      <c r="F28" s="24"/>
    </row>
    <row r="29" spans="1:6" ht="29.25" customHeight="1" x14ac:dyDescent="0.25">
      <c r="A29" s="95" t="s">
        <v>2</v>
      </c>
      <c r="B29" s="86"/>
      <c r="C29" s="29" t="s">
        <v>3</v>
      </c>
      <c r="D29" s="28" t="s">
        <v>4</v>
      </c>
      <c r="E29" s="96" t="s">
        <v>5</v>
      </c>
      <c r="F29" s="97"/>
    </row>
    <row r="30" spans="1:6" ht="1.5" customHeight="1" x14ac:dyDescent="0.25">
      <c r="A30" s="23"/>
      <c r="B30" s="10"/>
      <c r="C30" s="10"/>
      <c r="D30" s="10"/>
      <c r="E30" s="10"/>
      <c r="F30" s="24"/>
    </row>
    <row r="31" spans="1:6" x14ac:dyDescent="0.25">
      <c r="A31" s="98"/>
      <c r="B31" s="89"/>
      <c r="C31" s="11"/>
      <c r="D31" s="12"/>
      <c r="E31" s="89"/>
      <c r="F31" s="90"/>
    </row>
    <row r="32" spans="1:6" x14ac:dyDescent="0.25">
      <c r="A32" s="88"/>
      <c r="B32" s="89"/>
      <c r="C32" s="11"/>
      <c r="D32" s="12"/>
      <c r="E32" s="89"/>
      <c r="F32" s="90"/>
    </row>
    <row r="33" spans="1:6" x14ac:dyDescent="0.25">
      <c r="A33" s="88"/>
      <c r="B33" s="89"/>
      <c r="C33" s="11"/>
      <c r="D33" s="12"/>
      <c r="E33" s="89"/>
      <c r="F33" s="90"/>
    </row>
    <row r="34" spans="1:6" x14ac:dyDescent="0.25">
      <c r="A34" s="91" t="s">
        <v>6</v>
      </c>
      <c r="B34" s="92"/>
      <c r="C34" s="92"/>
      <c r="D34" s="93"/>
      <c r="E34" s="55">
        <v>662.79</v>
      </c>
      <c r="F34" s="56"/>
    </row>
    <row r="35" spans="1:6" x14ac:dyDescent="0.25">
      <c r="A35" s="68" t="s">
        <v>7</v>
      </c>
      <c r="B35" s="69"/>
      <c r="C35" s="69"/>
      <c r="D35" s="70"/>
      <c r="E35" s="51">
        <f>E31+E32+E33+E34</f>
        <v>662.79</v>
      </c>
      <c r="F35" s="52"/>
    </row>
    <row r="36" spans="1:6" ht="16.5" thickBot="1" x14ac:dyDescent="0.3">
      <c r="A36" s="71" t="s">
        <v>8</v>
      </c>
      <c r="B36" s="72"/>
      <c r="C36" s="72"/>
      <c r="D36" s="73"/>
      <c r="E36" s="74">
        <v>0</v>
      </c>
      <c r="F36" s="75"/>
    </row>
    <row r="37" spans="1:6" x14ac:dyDescent="0.25">
      <c r="B37" s="13"/>
    </row>
    <row r="38" spans="1:6" x14ac:dyDescent="0.25">
      <c r="A38" s="76" t="s">
        <v>50</v>
      </c>
      <c r="B38" s="76"/>
      <c r="C38" s="76"/>
      <c r="D38" s="76"/>
      <c r="E38" s="76"/>
      <c r="F38" s="76"/>
    </row>
    <row r="39" spans="1:6" x14ac:dyDescent="0.25">
      <c r="A39" s="77" t="s">
        <v>51</v>
      </c>
      <c r="B39" s="77"/>
      <c r="C39" s="77"/>
      <c r="D39" s="77"/>
      <c r="E39" s="77"/>
      <c r="F39" s="77"/>
    </row>
    <row r="40" spans="1:6" x14ac:dyDescent="0.25">
      <c r="A40" s="78"/>
      <c r="B40" s="78"/>
      <c r="C40" s="78"/>
      <c r="D40" s="78"/>
      <c r="E40" s="78"/>
      <c r="F40" s="78"/>
    </row>
    <row r="41" spans="1:6" ht="16.5" thickBot="1" x14ac:dyDescent="0.3"/>
    <row r="42" spans="1:6" x14ac:dyDescent="0.25">
      <c r="A42" s="79" t="s">
        <v>11</v>
      </c>
      <c r="B42" s="80"/>
      <c r="C42" s="80"/>
      <c r="D42" s="80"/>
      <c r="E42" s="80"/>
      <c r="F42" s="81"/>
    </row>
    <row r="43" spans="1:6" ht="0.75" customHeight="1" x14ac:dyDescent="0.25">
      <c r="A43" s="23"/>
      <c r="B43" s="10"/>
      <c r="C43" s="10"/>
      <c r="D43" s="10"/>
      <c r="E43" s="10"/>
      <c r="F43" s="24"/>
    </row>
    <row r="44" spans="1:6" ht="32.25" customHeight="1" x14ac:dyDescent="0.25">
      <c r="A44" s="82" t="s">
        <v>12</v>
      </c>
      <c r="B44" s="83"/>
      <c r="C44" s="84" t="s">
        <v>13</v>
      </c>
      <c r="D44" s="85"/>
      <c r="E44" s="86" t="s">
        <v>14</v>
      </c>
      <c r="F44" s="87"/>
    </row>
    <row r="45" spans="1:6" ht="3.75" customHeight="1" x14ac:dyDescent="0.25">
      <c r="A45" s="23"/>
      <c r="B45" s="10"/>
      <c r="C45" s="10"/>
      <c r="D45" s="10"/>
      <c r="E45" s="10"/>
      <c r="F45" s="24"/>
    </row>
    <row r="46" spans="1:6" x14ac:dyDescent="0.25">
      <c r="A46" s="64" t="s">
        <v>31</v>
      </c>
      <c r="B46" s="65"/>
      <c r="C46" s="66">
        <v>45658</v>
      </c>
      <c r="D46" s="67"/>
      <c r="E46" s="55">
        <f>SUMIF(E70:E79,A46,F70:F79)</f>
        <v>2990.12</v>
      </c>
      <c r="F46" s="56"/>
    </row>
    <row r="47" spans="1:6" x14ac:dyDescent="0.25">
      <c r="A47" s="64" t="s">
        <v>32</v>
      </c>
      <c r="B47" s="65"/>
      <c r="C47" s="66">
        <v>45658</v>
      </c>
      <c r="D47" s="67"/>
      <c r="E47" s="55">
        <f>SUMIF(E70:E79,A47,F70:F79)</f>
        <v>80</v>
      </c>
      <c r="F47" s="56"/>
    </row>
    <row r="48" spans="1:6" x14ac:dyDescent="0.25">
      <c r="A48" s="64" t="s">
        <v>35</v>
      </c>
      <c r="B48" s="65"/>
      <c r="C48" s="66">
        <v>45658</v>
      </c>
      <c r="D48" s="67"/>
      <c r="E48" s="55">
        <f>SUMIF(E70:E79,A48,F70:F79)</f>
        <v>865.88</v>
      </c>
      <c r="F48" s="56"/>
    </row>
    <row r="49" spans="1:6" x14ac:dyDescent="0.25">
      <c r="A49" s="64" t="s">
        <v>29</v>
      </c>
      <c r="B49" s="65"/>
      <c r="C49" s="66">
        <v>45658</v>
      </c>
      <c r="D49" s="67"/>
      <c r="E49" s="55">
        <f>SUMIF(E70:E79,A49,F70:F79)</f>
        <v>0</v>
      </c>
      <c r="F49" s="56"/>
    </row>
    <row r="50" spans="1:6" x14ac:dyDescent="0.25">
      <c r="A50" s="64" t="s">
        <v>34</v>
      </c>
      <c r="B50" s="65"/>
      <c r="C50" s="66">
        <v>45658</v>
      </c>
      <c r="D50" s="67"/>
      <c r="E50" s="55">
        <f>SUMIF(E70:E79,A50,F70:F79)</f>
        <v>100</v>
      </c>
      <c r="F50" s="56"/>
    </row>
    <row r="51" spans="1:6" x14ac:dyDescent="0.25">
      <c r="A51" s="64" t="s">
        <v>30</v>
      </c>
      <c r="B51" s="65"/>
      <c r="C51" s="66">
        <v>45658</v>
      </c>
      <c r="D51" s="67"/>
      <c r="E51" s="55">
        <f>SUMIF(E70:E79,A51,F70:F79)</f>
        <v>0</v>
      </c>
      <c r="F51" s="56"/>
    </row>
    <row r="52" spans="1:6" x14ac:dyDescent="0.25">
      <c r="A52" s="64" t="s">
        <v>33</v>
      </c>
      <c r="B52" s="65"/>
      <c r="C52" s="66">
        <v>45658</v>
      </c>
      <c r="D52" s="67"/>
      <c r="E52" s="55">
        <f>SUMIF(E70:E79,A52,F70:F79)</f>
        <v>738.11</v>
      </c>
      <c r="F52" s="56"/>
    </row>
    <row r="53" spans="1:6" x14ac:dyDescent="0.25">
      <c r="A53" s="49" t="s">
        <v>15</v>
      </c>
      <c r="B53" s="50"/>
      <c r="C53" s="50"/>
      <c r="D53" s="50"/>
      <c r="E53" s="51">
        <f>SUM(E46:F52)</f>
        <v>4774.1099999999997</v>
      </c>
      <c r="F53" s="52"/>
    </row>
    <row r="54" spans="1:6" x14ac:dyDescent="0.25">
      <c r="A54" s="53" t="s">
        <v>16</v>
      </c>
      <c r="B54" s="54"/>
      <c r="C54" s="54"/>
      <c r="D54" s="54"/>
      <c r="E54" s="55">
        <v>90928.29</v>
      </c>
      <c r="F54" s="56"/>
    </row>
    <row r="55" spans="1:6" x14ac:dyDescent="0.25">
      <c r="A55" s="53" t="s">
        <v>17</v>
      </c>
      <c r="B55" s="54"/>
      <c r="C55" s="54"/>
      <c r="D55" s="54"/>
      <c r="E55" s="55">
        <f>E35+E36-E53+E54</f>
        <v>86816.97</v>
      </c>
      <c r="F55" s="56"/>
    </row>
    <row r="56" spans="1:6" x14ac:dyDescent="0.25">
      <c r="A56" s="53" t="s">
        <v>18</v>
      </c>
      <c r="B56" s="54"/>
      <c r="C56" s="54"/>
      <c r="D56" s="54"/>
      <c r="E56" s="55">
        <v>0</v>
      </c>
      <c r="F56" s="56"/>
    </row>
    <row r="57" spans="1:6" ht="16.5" thickBot="1" x14ac:dyDescent="0.3">
      <c r="A57" s="57" t="s">
        <v>19</v>
      </c>
      <c r="B57" s="58"/>
      <c r="C57" s="58"/>
      <c r="D57" s="58"/>
      <c r="E57" s="59">
        <f>E55-E56</f>
        <v>86816.97</v>
      </c>
      <c r="F57" s="60"/>
    </row>
    <row r="66" spans="1:6" ht="16.5" thickBot="1" x14ac:dyDescent="0.3"/>
    <row r="67" spans="1:6" ht="16.5" thickBot="1" x14ac:dyDescent="0.3">
      <c r="A67" s="61" t="s">
        <v>20</v>
      </c>
      <c r="B67" s="62"/>
      <c r="C67" s="62"/>
      <c r="D67" s="62"/>
      <c r="E67" s="62"/>
      <c r="F67" s="63"/>
    </row>
    <row r="68" spans="1:6" ht="16.5" thickBot="1" x14ac:dyDescent="0.3">
      <c r="A68" s="14"/>
      <c r="B68" s="15"/>
      <c r="C68" s="15"/>
      <c r="D68" s="15"/>
      <c r="E68" s="15"/>
      <c r="F68" s="16"/>
    </row>
    <row r="69" spans="1:6" ht="39" thickBot="1" x14ac:dyDescent="0.3">
      <c r="A69" s="17" t="s">
        <v>21</v>
      </c>
      <c r="B69" s="17" t="s">
        <v>22</v>
      </c>
      <c r="C69" s="47" t="s">
        <v>23</v>
      </c>
      <c r="D69" s="48"/>
      <c r="E69" s="17" t="s">
        <v>24</v>
      </c>
      <c r="F69" s="18" t="s">
        <v>25</v>
      </c>
    </row>
    <row r="70" spans="1:6" x14ac:dyDescent="0.25">
      <c r="A70" s="1">
        <v>45680</v>
      </c>
      <c r="B70" s="2" t="s">
        <v>54</v>
      </c>
      <c r="C70" s="41" t="s">
        <v>56</v>
      </c>
      <c r="D70" s="42"/>
      <c r="E70" s="3" t="s">
        <v>33</v>
      </c>
      <c r="F70" s="4">
        <v>212.08</v>
      </c>
    </row>
    <row r="71" spans="1:6" x14ac:dyDescent="0.25">
      <c r="A71" s="1">
        <v>45680</v>
      </c>
      <c r="B71" s="2" t="s">
        <v>55</v>
      </c>
      <c r="C71" s="43" t="s">
        <v>57</v>
      </c>
      <c r="D71" s="44"/>
      <c r="E71" s="3" t="s">
        <v>33</v>
      </c>
      <c r="F71" s="6">
        <v>526.03</v>
      </c>
    </row>
    <row r="72" spans="1:6" x14ac:dyDescent="0.25">
      <c r="A72" s="1">
        <v>45680</v>
      </c>
      <c r="B72" s="2" t="s">
        <v>59</v>
      </c>
      <c r="C72" s="43" t="s">
        <v>58</v>
      </c>
      <c r="D72" s="44"/>
      <c r="E72" s="3" t="s">
        <v>35</v>
      </c>
      <c r="F72" s="6">
        <v>178</v>
      </c>
    </row>
    <row r="73" spans="1:6" x14ac:dyDescent="0.25">
      <c r="A73" s="1">
        <v>45680</v>
      </c>
      <c r="B73" s="2" t="s">
        <v>60</v>
      </c>
      <c r="C73" s="43" t="s">
        <v>58</v>
      </c>
      <c r="D73" s="44"/>
      <c r="E73" s="3" t="s">
        <v>35</v>
      </c>
      <c r="F73" s="6">
        <v>199</v>
      </c>
    </row>
    <row r="74" spans="1:6" x14ac:dyDescent="0.25">
      <c r="A74" s="1">
        <v>45681</v>
      </c>
      <c r="B74" s="2" t="s">
        <v>61</v>
      </c>
      <c r="C74" s="43" t="s">
        <v>62</v>
      </c>
      <c r="D74" s="44"/>
      <c r="E74" s="3" t="s">
        <v>34</v>
      </c>
      <c r="F74" s="4">
        <v>100</v>
      </c>
    </row>
    <row r="75" spans="1:6" x14ac:dyDescent="0.25">
      <c r="A75" s="1">
        <v>45681</v>
      </c>
      <c r="B75" s="2" t="s">
        <v>63</v>
      </c>
      <c r="C75" s="43" t="s">
        <v>64</v>
      </c>
      <c r="D75" s="44"/>
      <c r="E75" s="3" t="s">
        <v>31</v>
      </c>
      <c r="F75" s="4">
        <v>2990.12</v>
      </c>
    </row>
    <row r="76" spans="1:6" x14ac:dyDescent="0.25">
      <c r="A76" s="1">
        <v>45681</v>
      </c>
      <c r="B76" s="3" t="s">
        <v>65</v>
      </c>
      <c r="C76" s="43" t="s">
        <v>64</v>
      </c>
      <c r="D76" s="44"/>
      <c r="E76" s="3" t="s">
        <v>35</v>
      </c>
      <c r="F76" s="6">
        <v>488.88</v>
      </c>
    </row>
    <row r="77" spans="1:6" x14ac:dyDescent="0.25">
      <c r="A77" s="1">
        <v>45681</v>
      </c>
      <c r="B77" s="3" t="s">
        <v>66</v>
      </c>
      <c r="C77" s="43" t="s">
        <v>67</v>
      </c>
      <c r="D77" s="44"/>
      <c r="E77" s="3" t="s">
        <v>32</v>
      </c>
      <c r="F77" s="6">
        <v>80</v>
      </c>
    </row>
    <row r="78" spans="1:6" x14ac:dyDescent="0.25">
      <c r="A78" s="1"/>
      <c r="B78" s="2"/>
      <c r="C78" s="43"/>
      <c r="D78" s="44"/>
      <c r="E78" s="3"/>
      <c r="F78" s="6"/>
    </row>
    <row r="79" spans="1:6" x14ac:dyDescent="0.25">
      <c r="A79" s="1"/>
      <c r="B79" s="2"/>
      <c r="C79" s="43"/>
      <c r="D79" s="44"/>
      <c r="E79" s="3"/>
      <c r="F79" s="6"/>
    </row>
    <row r="80" spans="1:6" ht="9.75" customHeight="1" thickBot="1" x14ac:dyDescent="0.3">
      <c r="A80" s="5"/>
      <c r="B80" s="3"/>
      <c r="C80" s="45"/>
      <c r="D80" s="46"/>
      <c r="E80" s="22"/>
      <c r="F80" s="6"/>
    </row>
    <row r="81" spans="1:6" ht="16.5" thickBot="1" x14ac:dyDescent="0.3">
      <c r="A81" s="38" t="s">
        <v>26</v>
      </c>
      <c r="B81" s="39"/>
      <c r="C81" s="39"/>
      <c r="D81" s="39"/>
      <c r="E81" s="40"/>
      <c r="F81" s="19">
        <f>SUM(F70:F80)</f>
        <v>4774.1099999999997</v>
      </c>
    </row>
    <row r="82" spans="1:6" x14ac:dyDescent="0.25">
      <c r="A82" s="20"/>
      <c r="B82" s="20"/>
      <c r="C82" s="20"/>
      <c r="D82" s="20"/>
      <c r="E82" s="20"/>
      <c r="F82" s="20"/>
    </row>
    <row r="83" spans="1:6" x14ac:dyDescent="0.25">
      <c r="A83" s="21" t="s">
        <v>39</v>
      </c>
    </row>
    <row r="84" spans="1:6" x14ac:dyDescent="0.25">
      <c r="A84" s="7" t="s">
        <v>40</v>
      </c>
    </row>
    <row r="85" spans="1:6" x14ac:dyDescent="0.25">
      <c r="A85" s="7" t="s">
        <v>41</v>
      </c>
    </row>
    <row r="87" spans="1:6" x14ac:dyDescent="0.25">
      <c r="A87" s="7" t="s">
        <v>74</v>
      </c>
    </row>
    <row r="90" spans="1:6" x14ac:dyDescent="0.25">
      <c r="A90" s="37" t="s">
        <v>28</v>
      </c>
      <c r="B90" s="37"/>
      <c r="C90" s="37"/>
      <c r="D90" s="37"/>
      <c r="E90" s="37"/>
      <c r="F90" s="37"/>
    </row>
    <row r="91" spans="1:6" x14ac:dyDescent="0.25">
      <c r="A91" s="36" t="s">
        <v>47</v>
      </c>
      <c r="B91" s="36"/>
      <c r="C91" s="36"/>
      <c r="D91" s="36"/>
      <c r="E91" s="36"/>
      <c r="F91" s="36"/>
    </row>
    <row r="92" spans="1:6" x14ac:dyDescent="0.25">
      <c r="A92" s="36" t="s">
        <v>27</v>
      </c>
      <c r="B92" s="36"/>
      <c r="C92" s="36"/>
      <c r="D92" s="36"/>
      <c r="E92" s="36"/>
      <c r="F92" s="36"/>
    </row>
    <row r="95" spans="1:6" x14ac:dyDescent="0.25">
      <c r="A95" s="37" t="s">
        <v>28</v>
      </c>
      <c r="B95" s="37"/>
      <c r="C95" s="37"/>
      <c r="D95" s="37"/>
      <c r="E95" s="37"/>
      <c r="F95" s="37"/>
    </row>
    <row r="96" spans="1:6" x14ac:dyDescent="0.25">
      <c r="A96" s="36" t="s">
        <v>48</v>
      </c>
      <c r="B96" s="36"/>
      <c r="C96" s="36"/>
      <c r="D96" s="36"/>
      <c r="E96" s="36"/>
      <c r="F96" s="36"/>
    </row>
    <row r="97" spans="1:6" x14ac:dyDescent="0.25">
      <c r="A97" s="36" t="s">
        <v>49</v>
      </c>
      <c r="B97" s="36"/>
      <c r="C97" s="36"/>
      <c r="D97" s="36"/>
      <c r="E97" s="36"/>
      <c r="F97" s="36"/>
    </row>
    <row r="98" spans="1:6" x14ac:dyDescent="0.25">
      <c r="A98" s="36" t="s">
        <v>52</v>
      </c>
      <c r="B98" s="36"/>
      <c r="C98" s="36"/>
      <c r="D98" s="36"/>
      <c r="E98" s="36"/>
      <c r="F98" s="36"/>
    </row>
  </sheetData>
  <mergeCells count="82">
    <mergeCell ref="A23:B23"/>
    <mergeCell ref="D23:E23"/>
    <mergeCell ref="A8:F8"/>
    <mergeCell ref="A9:F9"/>
    <mergeCell ref="A21:F21"/>
    <mergeCell ref="A22:B22"/>
    <mergeCell ref="D22:E22"/>
    <mergeCell ref="A25:F25"/>
    <mergeCell ref="A27:F27"/>
    <mergeCell ref="A29:B29"/>
    <mergeCell ref="E29:F29"/>
    <mergeCell ref="A31:B31"/>
    <mergeCell ref="E31:F31"/>
    <mergeCell ref="A32:B32"/>
    <mergeCell ref="E32:F32"/>
    <mergeCell ref="A33:B33"/>
    <mergeCell ref="E33:F33"/>
    <mergeCell ref="A34:D34"/>
    <mergeCell ref="E34:F34"/>
    <mergeCell ref="A46:B46"/>
    <mergeCell ref="C46:D46"/>
    <mergeCell ref="E46:F46"/>
    <mergeCell ref="A35:D35"/>
    <mergeCell ref="E35:F35"/>
    <mergeCell ref="A36:D36"/>
    <mergeCell ref="E36:F36"/>
    <mergeCell ref="A38:F38"/>
    <mergeCell ref="A39:F39"/>
    <mergeCell ref="A40:F40"/>
    <mergeCell ref="A42:F42"/>
    <mergeCell ref="A44:B44"/>
    <mergeCell ref="C44:D44"/>
    <mergeCell ref="E44:F44"/>
    <mergeCell ref="A47:B47"/>
    <mergeCell ref="C47:D47"/>
    <mergeCell ref="E47:F47"/>
    <mergeCell ref="A48:B48"/>
    <mergeCell ref="C48:D48"/>
    <mergeCell ref="E48:F48"/>
    <mergeCell ref="A49:B49"/>
    <mergeCell ref="C49:D49"/>
    <mergeCell ref="E49:F49"/>
    <mergeCell ref="A50:B50"/>
    <mergeCell ref="C50:D50"/>
    <mergeCell ref="E50:F50"/>
    <mergeCell ref="A51:B51"/>
    <mergeCell ref="C51:D51"/>
    <mergeCell ref="E51:F51"/>
    <mergeCell ref="A52:B52"/>
    <mergeCell ref="C52:D52"/>
    <mergeCell ref="E52:F52"/>
    <mergeCell ref="C69:D69"/>
    <mergeCell ref="A53:D53"/>
    <mergeCell ref="E53:F53"/>
    <mergeCell ref="A54:D54"/>
    <mergeCell ref="E54:F54"/>
    <mergeCell ref="A55:D55"/>
    <mergeCell ref="E55:F55"/>
    <mergeCell ref="A56:D56"/>
    <mergeCell ref="E56:F56"/>
    <mergeCell ref="A57:D57"/>
    <mergeCell ref="E57:F57"/>
    <mergeCell ref="A67:F67"/>
    <mergeCell ref="A81:E81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A98:F98"/>
    <mergeCell ref="A90:F90"/>
    <mergeCell ref="A91:F91"/>
    <mergeCell ref="A92:F92"/>
    <mergeCell ref="A95:F95"/>
    <mergeCell ref="A96:F96"/>
    <mergeCell ref="A97:F97"/>
  </mergeCells>
  <pageMargins left="0.511811024" right="0.511811024" top="0.78740157499999996" bottom="0.78740157499999996" header="0.31496062000000002" footer="0.31496062000000002"/>
  <pageSetup paperSize="9" scale="74" orientation="portrait" r:id="rId1"/>
  <rowBreaks count="1" manualBreakCount="1">
    <brk id="5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106"/>
  <sheetViews>
    <sheetView view="pageBreakPreview" topLeftCell="A70" zoomScaleNormal="100" zoomScaleSheetLayoutView="100" workbookViewId="0">
      <selection activeCell="E85" sqref="E85"/>
    </sheetView>
  </sheetViews>
  <sheetFormatPr defaultRowHeight="15.75" x14ac:dyDescent="0.25"/>
  <cols>
    <col min="1" max="1" width="16.7109375" style="7" customWidth="1"/>
    <col min="2" max="2" width="18.5703125" style="7" bestFit="1" customWidth="1"/>
    <col min="3" max="3" width="31.85546875" style="7" bestFit="1" customWidth="1"/>
    <col min="4" max="4" width="15.42578125" style="7" customWidth="1"/>
    <col min="5" max="5" width="17.28515625" style="7" customWidth="1"/>
    <col min="6" max="6" width="23.5703125" style="7" customWidth="1"/>
    <col min="7" max="16384" width="9.140625" style="7"/>
  </cols>
  <sheetData>
    <row r="8" spans="1:6" x14ac:dyDescent="0.25">
      <c r="A8" s="103" t="s">
        <v>9</v>
      </c>
      <c r="B8" s="103"/>
      <c r="C8" s="103"/>
      <c r="D8" s="103"/>
      <c r="E8" s="103"/>
      <c r="F8" s="103"/>
    </row>
    <row r="9" spans="1:6" x14ac:dyDescent="0.25">
      <c r="A9" s="103" t="s">
        <v>10</v>
      </c>
      <c r="B9" s="103"/>
      <c r="C9" s="103"/>
      <c r="D9" s="103"/>
      <c r="E9" s="103"/>
      <c r="F9" s="10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71</v>
      </c>
    </row>
    <row r="18" spans="1:6" x14ac:dyDescent="0.25">
      <c r="A18" s="9" t="s">
        <v>72</v>
      </c>
    </row>
    <row r="19" spans="1:6" x14ac:dyDescent="0.25">
      <c r="A19" s="9" t="s">
        <v>73</v>
      </c>
    </row>
    <row r="20" spans="1:6" ht="16.5" thickBot="1" x14ac:dyDescent="0.3">
      <c r="A20" s="13"/>
    </row>
    <row r="21" spans="1:6" x14ac:dyDescent="0.25">
      <c r="A21" s="104" t="s">
        <v>70</v>
      </c>
      <c r="B21" s="105"/>
      <c r="C21" s="105"/>
      <c r="D21" s="105"/>
      <c r="E21" s="105"/>
      <c r="F21" s="106"/>
    </row>
    <row r="22" spans="1:6" x14ac:dyDescent="0.25">
      <c r="A22" s="95" t="s">
        <v>36</v>
      </c>
      <c r="B22" s="86"/>
      <c r="C22" s="25" t="s">
        <v>4</v>
      </c>
      <c r="D22" s="107" t="s">
        <v>37</v>
      </c>
      <c r="E22" s="108"/>
      <c r="F22" s="25" t="s">
        <v>38</v>
      </c>
    </row>
    <row r="23" spans="1:6" ht="16.5" thickBot="1" x14ac:dyDescent="0.3">
      <c r="A23" s="99" t="s">
        <v>68</v>
      </c>
      <c r="B23" s="100"/>
      <c r="C23" s="26">
        <v>45156</v>
      </c>
      <c r="D23" s="101" t="s">
        <v>69</v>
      </c>
      <c r="E23" s="102"/>
      <c r="F23" s="27">
        <v>150000</v>
      </c>
    </row>
    <row r="25" spans="1:6" x14ac:dyDescent="0.25">
      <c r="A25" s="94" t="s">
        <v>75</v>
      </c>
      <c r="B25" s="94"/>
      <c r="C25" s="94"/>
      <c r="D25" s="94"/>
      <c r="E25" s="94"/>
      <c r="F25" s="94"/>
    </row>
    <row r="26" spans="1:6" ht="16.5" thickBot="1" x14ac:dyDescent="0.3"/>
    <row r="27" spans="1:6" x14ac:dyDescent="0.25">
      <c r="A27" s="79" t="s">
        <v>1</v>
      </c>
      <c r="B27" s="80"/>
      <c r="C27" s="80"/>
      <c r="D27" s="80"/>
      <c r="E27" s="80"/>
      <c r="F27" s="81"/>
    </row>
    <row r="28" spans="1:6" ht="1.5" customHeight="1" x14ac:dyDescent="0.25">
      <c r="A28" s="23"/>
      <c r="B28" s="10"/>
      <c r="C28" s="10"/>
      <c r="D28" s="10"/>
      <c r="E28" s="10"/>
      <c r="F28" s="24"/>
    </row>
    <row r="29" spans="1:6" ht="29.25" customHeight="1" x14ac:dyDescent="0.25">
      <c r="A29" s="95" t="s">
        <v>2</v>
      </c>
      <c r="B29" s="86"/>
      <c r="C29" s="31" t="s">
        <v>3</v>
      </c>
      <c r="D29" s="30" t="s">
        <v>4</v>
      </c>
      <c r="E29" s="96" t="s">
        <v>5</v>
      </c>
      <c r="F29" s="97"/>
    </row>
    <row r="30" spans="1:6" ht="1.5" customHeight="1" x14ac:dyDescent="0.25">
      <c r="A30" s="23"/>
      <c r="B30" s="10"/>
      <c r="C30" s="10"/>
      <c r="D30" s="10"/>
      <c r="E30" s="10"/>
      <c r="F30" s="24"/>
    </row>
    <row r="31" spans="1:6" x14ac:dyDescent="0.25">
      <c r="A31" s="98"/>
      <c r="B31" s="89"/>
      <c r="C31" s="11"/>
      <c r="D31" s="12"/>
      <c r="E31" s="89"/>
      <c r="F31" s="90"/>
    </row>
    <row r="32" spans="1:6" x14ac:dyDescent="0.25">
      <c r="A32" s="88"/>
      <c r="B32" s="89"/>
      <c r="C32" s="11"/>
      <c r="D32" s="12"/>
      <c r="E32" s="89"/>
      <c r="F32" s="90"/>
    </row>
    <row r="33" spans="1:6" x14ac:dyDescent="0.25">
      <c r="A33" s="88"/>
      <c r="B33" s="89"/>
      <c r="C33" s="11"/>
      <c r="D33" s="12"/>
      <c r="E33" s="89"/>
      <c r="F33" s="90"/>
    </row>
    <row r="34" spans="1:6" x14ac:dyDescent="0.25">
      <c r="A34" s="91" t="s">
        <v>6</v>
      </c>
      <c r="B34" s="92"/>
      <c r="C34" s="92"/>
      <c r="D34" s="93"/>
      <c r="E34" s="55">
        <v>520.5</v>
      </c>
      <c r="F34" s="56"/>
    </row>
    <row r="35" spans="1:6" x14ac:dyDescent="0.25">
      <c r="A35" s="68" t="s">
        <v>7</v>
      </c>
      <c r="B35" s="69"/>
      <c r="C35" s="69"/>
      <c r="D35" s="70"/>
      <c r="E35" s="51">
        <f>E31+E32+E33+E34</f>
        <v>520.5</v>
      </c>
      <c r="F35" s="52"/>
    </row>
    <row r="36" spans="1:6" ht="16.5" thickBot="1" x14ac:dyDescent="0.3">
      <c r="A36" s="71" t="s">
        <v>8</v>
      </c>
      <c r="B36" s="72"/>
      <c r="C36" s="72"/>
      <c r="D36" s="73"/>
      <c r="E36" s="74">
        <v>34.880000000000003</v>
      </c>
      <c r="F36" s="75"/>
    </row>
    <row r="37" spans="1:6" x14ac:dyDescent="0.25">
      <c r="B37" s="13"/>
    </row>
    <row r="38" spans="1:6" x14ac:dyDescent="0.25">
      <c r="A38" s="76" t="s">
        <v>50</v>
      </c>
      <c r="B38" s="76"/>
      <c r="C38" s="76"/>
      <c r="D38" s="76"/>
      <c r="E38" s="76"/>
      <c r="F38" s="76"/>
    </row>
    <row r="39" spans="1:6" x14ac:dyDescent="0.25">
      <c r="A39" s="77" t="s">
        <v>51</v>
      </c>
      <c r="B39" s="77"/>
      <c r="C39" s="77"/>
      <c r="D39" s="77"/>
      <c r="E39" s="77"/>
      <c r="F39" s="77"/>
    </row>
    <row r="40" spans="1:6" x14ac:dyDescent="0.25">
      <c r="A40" s="78"/>
      <c r="B40" s="78"/>
      <c r="C40" s="78"/>
      <c r="D40" s="78"/>
      <c r="E40" s="78"/>
      <c r="F40" s="78"/>
    </row>
    <row r="41" spans="1:6" ht="16.5" thickBot="1" x14ac:dyDescent="0.3"/>
    <row r="42" spans="1:6" x14ac:dyDescent="0.25">
      <c r="A42" s="79" t="s">
        <v>11</v>
      </c>
      <c r="B42" s="80"/>
      <c r="C42" s="80"/>
      <c r="D42" s="80"/>
      <c r="E42" s="80"/>
      <c r="F42" s="81"/>
    </row>
    <row r="43" spans="1:6" ht="0.75" customHeight="1" x14ac:dyDescent="0.25">
      <c r="A43" s="23"/>
      <c r="B43" s="10"/>
      <c r="C43" s="10"/>
      <c r="D43" s="10"/>
      <c r="E43" s="10"/>
      <c r="F43" s="24"/>
    </row>
    <row r="44" spans="1:6" ht="32.25" customHeight="1" x14ac:dyDescent="0.25">
      <c r="A44" s="82" t="s">
        <v>12</v>
      </c>
      <c r="B44" s="83"/>
      <c r="C44" s="84" t="s">
        <v>13</v>
      </c>
      <c r="D44" s="85"/>
      <c r="E44" s="86" t="s">
        <v>14</v>
      </c>
      <c r="F44" s="87"/>
    </row>
    <row r="45" spans="1:6" ht="3.75" customHeight="1" x14ac:dyDescent="0.25">
      <c r="A45" s="23"/>
      <c r="B45" s="10"/>
      <c r="C45" s="10"/>
      <c r="D45" s="10"/>
      <c r="E45" s="10"/>
      <c r="F45" s="24"/>
    </row>
    <row r="46" spans="1:6" x14ac:dyDescent="0.25">
      <c r="A46" s="64" t="s">
        <v>31</v>
      </c>
      <c r="B46" s="65"/>
      <c r="C46" s="66">
        <v>45689</v>
      </c>
      <c r="D46" s="67"/>
      <c r="E46" s="55">
        <f>SUMIF(E70:E87,A46,F70:F87)</f>
        <v>5103.82</v>
      </c>
      <c r="F46" s="56"/>
    </row>
    <row r="47" spans="1:6" x14ac:dyDescent="0.25">
      <c r="A47" s="64" t="s">
        <v>32</v>
      </c>
      <c r="B47" s="65"/>
      <c r="C47" s="66">
        <v>45689</v>
      </c>
      <c r="D47" s="67"/>
      <c r="E47" s="55">
        <f>SUMIF(E70:E87,A47,F70:F87)</f>
        <v>100</v>
      </c>
      <c r="F47" s="56"/>
    </row>
    <row r="48" spans="1:6" x14ac:dyDescent="0.25">
      <c r="A48" s="64" t="s">
        <v>35</v>
      </c>
      <c r="B48" s="65"/>
      <c r="C48" s="66">
        <v>45689</v>
      </c>
      <c r="D48" s="67"/>
      <c r="E48" s="55">
        <f>SUMIF(E70:E87,A48,F70:F87)</f>
        <v>6279.42</v>
      </c>
      <c r="F48" s="56"/>
    </row>
    <row r="49" spans="1:6" x14ac:dyDescent="0.25">
      <c r="A49" s="64" t="s">
        <v>29</v>
      </c>
      <c r="B49" s="65"/>
      <c r="C49" s="66">
        <v>45689</v>
      </c>
      <c r="D49" s="67"/>
      <c r="E49" s="55">
        <f>SUMIF(E70:E87,A49,F70:F87)</f>
        <v>0</v>
      </c>
      <c r="F49" s="56"/>
    </row>
    <row r="50" spans="1:6" x14ac:dyDescent="0.25">
      <c r="A50" s="64" t="s">
        <v>34</v>
      </c>
      <c r="B50" s="65"/>
      <c r="C50" s="66">
        <v>45689</v>
      </c>
      <c r="D50" s="67"/>
      <c r="E50" s="55">
        <f>SUMIF(E70:E87,A50,F70:F87)</f>
        <v>152.9</v>
      </c>
      <c r="F50" s="56"/>
    </row>
    <row r="51" spans="1:6" x14ac:dyDescent="0.25">
      <c r="A51" s="64" t="s">
        <v>30</v>
      </c>
      <c r="B51" s="65"/>
      <c r="C51" s="66">
        <v>45689</v>
      </c>
      <c r="D51" s="67"/>
      <c r="E51" s="55">
        <f>SUMIF(E70:E87,A51,F70:F87)</f>
        <v>2015</v>
      </c>
      <c r="F51" s="56"/>
    </row>
    <row r="52" spans="1:6" x14ac:dyDescent="0.25">
      <c r="A52" s="64" t="s">
        <v>33</v>
      </c>
      <c r="B52" s="65"/>
      <c r="C52" s="66">
        <v>45689</v>
      </c>
      <c r="D52" s="67"/>
      <c r="E52" s="55">
        <f>SUMIF(E70:E87,A52,F70:F87)</f>
        <v>412.08000000000004</v>
      </c>
      <c r="F52" s="56"/>
    </row>
    <row r="53" spans="1:6" x14ac:dyDescent="0.25">
      <c r="A53" s="49" t="s">
        <v>15</v>
      </c>
      <c r="B53" s="50"/>
      <c r="C53" s="50"/>
      <c r="D53" s="50"/>
      <c r="E53" s="51">
        <f>SUM(E46:F52)</f>
        <v>14063.22</v>
      </c>
      <c r="F53" s="52"/>
    </row>
    <row r="54" spans="1:6" x14ac:dyDescent="0.25">
      <c r="A54" s="53" t="s">
        <v>16</v>
      </c>
      <c r="B54" s="54"/>
      <c r="C54" s="54"/>
      <c r="D54" s="54"/>
      <c r="E54" s="55">
        <f>'01'!E57:F57</f>
        <v>86816.97</v>
      </c>
      <c r="F54" s="56"/>
    </row>
    <row r="55" spans="1:6" x14ac:dyDescent="0.25">
      <c r="A55" s="53" t="s">
        <v>17</v>
      </c>
      <c r="B55" s="54"/>
      <c r="C55" s="54"/>
      <c r="D55" s="54"/>
      <c r="E55" s="55">
        <f>E35+E36-E53+E54</f>
        <v>73309.13</v>
      </c>
      <c r="F55" s="56"/>
    </row>
    <row r="56" spans="1:6" x14ac:dyDescent="0.25">
      <c r="A56" s="53" t="s">
        <v>18</v>
      </c>
      <c r="B56" s="54"/>
      <c r="C56" s="54"/>
      <c r="D56" s="54"/>
      <c r="E56" s="55">
        <v>0</v>
      </c>
      <c r="F56" s="56"/>
    </row>
    <row r="57" spans="1:6" ht="16.5" thickBot="1" x14ac:dyDescent="0.3">
      <c r="A57" s="57" t="s">
        <v>19</v>
      </c>
      <c r="B57" s="58"/>
      <c r="C57" s="58"/>
      <c r="D57" s="58"/>
      <c r="E57" s="59">
        <f>E55-E56</f>
        <v>73309.13</v>
      </c>
      <c r="F57" s="60"/>
    </row>
    <row r="66" spans="1:6" ht="16.5" thickBot="1" x14ac:dyDescent="0.3"/>
    <row r="67" spans="1:6" ht="16.5" thickBot="1" x14ac:dyDescent="0.3">
      <c r="A67" s="61" t="s">
        <v>20</v>
      </c>
      <c r="B67" s="62"/>
      <c r="C67" s="62"/>
      <c r="D67" s="62"/>
      <c r="E67" s="62"/>
      <c r="F67" s="63"/>
    </row>
    <row r="68" spans="1:6" ht="16.5" thickBot="1" x14ac:dyDescent="0.3">
      <c r="A68" s="14"/>
      <c r="B68" s="15"/>
      <c r="C68" s="15"/>
      <c r="D68" s="15"/>
      <c r="E68" s="15"/>
      <c r="F68" s="16"/>
    </row>
    <row r="69" spans="1:6" ht="39" thickBot="1" x14ac:dyDescent="0.3">
      <c r="A69" s="17" t="s">
        <v>21</v>
      </c>
      <c r="B69" s="17" t="s">
        <v>22</v>
      </c>
      <c r="C69" s="47" t="s">
        <v>23</v>
      </c>
      <c r="D69" s="48"/>
      <c r="E69" s="17" t="s">
        <v>24</v>
      </c>
      <c r="F69" s="18" t="s">
        <v>25</v>
      </c>
    </row>
    <row r="70" spans="1:6" x14ac:dyDescent="0.25">
      <c r="A70" s="1">
        <v>45695</v>
      </c>
      <c r="B70" s="2" t="s">
        <v>76</v>
      </c>
      <c r="C70" s="41" t="s">
        <v>77</v>
      </c>
      <c r="D70" s="42"/>
      <c r="E70" s="3" t="s">
        <v>31</v>
      </c>
      <c r="F70" s="4">
        <v>1685.69</v>
      </c>
    </row>
    <row r="71" spans="1:6" x14ac:dyDescent="0.25">
      <c r="A71" s="1">
        <v>45695</v>
      </c>
      <c r="B71" s="2" t="s">
        <v>78</v>
      </c>
      <c r="C71" s="43" t="s">
        <v>79</v>
      </c>
      <c r="D71" s="44"/>
      <c r="E71" s="3" t="s">
        <v>34</v>
      </c>
      <c r="F71" s="6">
        <v>109.9</v>
      </c>
    </row>
    <row r="72" spans="1:6" x14ac:dyDescent="0.25">
      <c r="A72" s="1">
        <v>45695</v>
      </c>
      <c r="B72" s="2" t="s">
        <v>80</v>
      </c>
      <c r="C72" s="43" t="s">
        <v>81</v>
      </c>
      <c r="D72" s="44"/>
      <c r="E72" s="3" t="s">
        <v>31</v>
      </c>
      <c r="F72" s="6">
        <v>3418.13</v>
      </c>
    </row>
    <row r="73" spans="1:6" x14ac:dyDescent="0.25">
      <c r="A73" s="1">
        <v>45695</v>
      </c>
      <c r="B73" s="2" t="s">
        <v>82</v>
      </c>
      <c r="C73" s="43" t="s">
        <v>83</v>
      </c>
      <c r="D73" s="44"/>
      <c r="E73" s="3" t="s">
        <v>32</v>
      </c>
      <c r="F73" s="6">
        <v>100</v>
      </c>
    </row>
    <row r="74" spans="1:6" x14ac:dyDescent="0.25">
      <c r="A74" s="1">
        <v>45698</v>
      </c>
      <c r="B74" s="2" t="s">
        <v>84</v>
      </c>
      <c r="C74" s="43" t="s">
        <v>85</v>
      </c>
      <c r="D74" s="44"/>
      <c r="E74" s="3" t="s">
        <v>35</v>
      </c>
      <c r="F74" s="4">
        <v>367</v>
      </c>
    </row>
    <row r="75" spans="1:6" x14ac:dyDescent="0.25">
      <c r="A75" s="1">
        <v>45699</v>
      </c>
      <c r="B75" s="2" t="s">
        <v>86</v>
      </c>
      <c r="C75" s="43" t="s">
        <v>85</v>
      </c>
      <c r="D75" s="44"/>
      <c r="E75" s="3" t="s">
        <v>35</v>
      </c>
      <c r="F75" s="4">
        <v>210</v>
      </c>
    </row>
    <row r="76" spans="1:6" x14ac:dyDescent="0.25">
      <c r="A76" s="1">
        <v>45699</v>
      </c>
      <c r="B76" s="3" t="s">
        <v>87</v>
      </c>
      <c r="C76" s="43" t="s">
        <v>88</v>
      </c>
      <c r="D76" s="44"/>
      <c r="E76" s="3" t="s">
        <v>35</v>
      </c>
      <c r="F76" s="6">
        <v>417.93</v>
      </c>
    </row>
    <row r="77" spans="1:6" x14ac:dyDescent="0.25">
      <c r="A77" s="1">
        <v>45699</v>
      </c>
      <c r="B77" s="3" t="s">
        <v>89</v>
      </c>
      <c r="C77" s="43" t="s">
        <v>88</v>
      </c>
      <c r="D77" s="44"/>
      <c r="E77" s="3" t="s">
        <v>35</v>
      </c>
      <c r="F77" s="6">
        <v>4778.49</v>
      </c>
    </row>
    <row r="78" spans="1:6" x14ac:dyDescent="0.25">
      <c r="A78" s="1">
        <v>45706</v>
      </c>
      <c r="B78" s="2" t="s">
        <v>90</v>
      </c>
      <c r="C78" s="43" t="s">
        <v>56</v>
      </c>
      <c r="D78" s="44"/>
      <c r="E78" s="3" t="s">
        <v>33</v>
      </c>
      <c r="F78" s="6">
        <v>212.08</v>
      </c>
    </row>
    <row r="79" spans="1:6" x14ac:dyDescent="0.25">
      <c r="A79" s="1">
        <v>45706</v>
      </c>
      <c r="B79" s="2" t="s">
        <v>91</v>
      </c>
      <c r="C79" s="43" t="s">
        <v>100</v>
      </c>
      <c r="D79" s="44"/>
      <c r="E79" s="3" t="s">
        <v>30</v>
      </c>
      <c r="F79" s="6">
        <v>905</v>
      </c>
    </row>
    <row r="80" spans="1:6" x14ac:dyDescent="0.25">
      <c r="A80" s="1">
        <v>45706</v>
      </c>
      <c r="B80" s="2" t="s">
        <v>92</v>
      </c>
      <c r="C80" s="43" t="s">
        <v>93</v>
      </c>
      <c r="D80" s="44"/>
      <c r="E80" s="3" t="s">
        <v>33</v>
      </c>
      <c r="F80" s="6">
        <v>200</v>
      </c>
    </row>
    <row r="81" spans="1:6" x14ac:dyDescent="0.25">
      <c r="A81" s="1">
        <v>45706</v>
      </c>
      <c r="B81" s="2" t="s">
        <v>94</v>
      </c>
      <c r="C81" s="43" t="s">
        <v>79</v>
      </c>
      <c r="D81" s="44"/>
      <c r="E81" s="3" t="s">
        <v>34</v>
      </c>
      <c r="F81" s="6">
        <v>43</v>
      </c>
    </row>
    <row r="82" spans="1:6" x14ac:dyDescent="0.25">
      <c r="A82" s="1">
        <v>45706</v>
      </c>
      <c r="B82" s="2" t="s">
        <v>95</v>
      </c>
      <c r="C82" s="43" t="s">
        <v>96</v>
      </c>
      <c r="D82" s="44"/>
      <c r="E82" s="3" t="s">
        <v>30</v>
      </c>
      <c r="F82" s="6">
        <v>500</v>
      </c>
    </row>
    <row r="83" spans="1:6" x14ac:dyDescent="0.25">
      <c r="A83" s="1">
        <v>45713</v>
      </c>
      <c r="B83" s="2" t="s">
        <v>97</v>
      </c>
      <c r="C83" s="43" t="s">
        <v>85</v>
      </c>
      <c r="D83" s="44"/>
      <c r="E83" s="3" t="s">
        <v>35</v>
      </c>
      <c r="F83" s="6">
        <v>458</v>
      </c>
    </row>
    <row r="84" spans="1:6" x14ac:dyDescent="0.25">
      <c r="A84" s="1">
        <v>45713</v>
      </c>
      <c r="B84" s="2" t="s">
        <v>98</v>
      </c>
      <c r="C84" s="43" t="s">
        <v>99</v>
      </c>
      <c r="D84" s="44"/>
      <c r="E84" s="3" t="s">
        <v>30</v>
      </c>
      <c r="F84" s="6">
        <v>610</v>
      </c>
    </row>
    <row r="85" spans="1:6" x14ac:dyDescent="0.25">
      <c r="A85" s="1">
        <v>45713</v>
      </c>
      <c r="B85" s="2" t="s">
        <v>101</v>
      </c>
      <c r="C85" s="43" t="s">
        <v>102</v>
      </c>
      <c r="D85" s="44"/>
      <c r="E85" s="3" t="s">
        <v>35</v>
      </c>
      <c r="F85" s="6">
        <v>48</v>
      </c>
    </row>
    <row r="86" spans="1:6" x14ac:dyDescent="0.25">
      <c r="A86" s="1"/>
      <c r="B86" s="2"/>
      <c r="C86" s="43"/>
      <c r="D86" s="44"/>
      <c r="E86" s="3"/>
      <c r="F86" s="6"/>
    </row>
    <row r="87" spans="1:6" x14ac:dyDescent="0.25">
      <c r="A87" s="1"/>
      <c r="B87" s="2"/>
      <c r="C87" s="43"/>
      <c r="D87" s="44"/>
      <c r="E87" s="3"/>
      <c r="F87" s="6"/>
    </row>
    <row r="88" spans="1:6" ht="9.75" customHeight="1" thickBot="1" x14ac:dyDescent="0.3">
      <c r="A88" s="5"/>
      <c r="B88" s="3"/>
      <c r="C88" s="45"/>
      <c r="D88" s="46"/>
      <c r="E88" s="22"/>
      <c r="F88" s="6"/>
    </row>
    <row r="89" spans="1:6" ht="16.5" thickBot="1" x14ac:dyDescent="0.3">
      <c r="A89" s="38" t="s">
        <v>26</v>
      </c>
      <c r="B89" s="39"/>
      <c r="C89" s="39"/>
      <c r="D89" s="39"/>
      <c r="E89" s="40"/>
      <c r="F89" s="19">
        <f>SUM(F70:F88)</f>
        <v>14063.22</v>
      </c>
    </row>
    <row r="90" spans="1:6" x14ac:dyDescent="0.25">
      <c r="A90" s="20"/>
      <c r="B90" s="20"/>
      <c r="C90" s="20"/>
      <c r="D90" s="20"/>
      <c r="E90" s="20"/>
      <c r="F90" s="20"/>
    </row>
    <row r="91" spans="1:6" x14ac:dyDescent="0.25">
      <c r="A91" s="21" t="s">
        <v>39</v>
      </c>
    </row>
    <row r="92" spans="1:6" x14ac:dyDescent="0.25">
      <c r="A92" s="7" t="s">
        <v>40</v>
      </c>
    </row>
    <row r="93" spans="1:6" x14ac:dyDescent="0.25">
      <c r="A93" s="7" t="s">
        <v>41</v>
      </c>
    </row>
    <row r="95" spans="1:6" x14ac:dyDescent="0.25">
      <c r="A95" s="7" t="s">
        <v>74</v>
      </c>
    </row>
    <row r="98" spans="1:6" x14ac:dyDescent="0.25">
      <c r="A98" s="37" t="s">
        <v>28</v>
      </c>
      <c r="B98" s="37"/>
      <c r="C98" s="37"/>
      <c r="D98" s="37"/>
      <c r="E98" s="37"/>
      <c r="F98" s="37"/>
    </row>
    <row r="99" spans="1:6" x14ac:dyDescent="0.25">
      <c r="A99" s="36" t="s">
        <v>47</v>
      </c>
      <c r="B99" s="36"/>
      <c r="C99" s="36"/>
      <c r="D99" s="36"/>
      <c r="E99" s="36"/>
      <c r="F99" s="36"/>
    </row>
    <row r="100" spans="1:6" x14ac:dyDescent="0.25">
      <c r="A100" s="36" t="s">
        <v>27</v>
      </c>
      <c r="B100" s="36"/>
      <c r="C100" s="36"/>
      <c r="D100" s="36"/>
      <c r="E100" s="36"/>
      <c r="F100" s="36"/>
    </row>
    <row r="103" spans="1:6" x14ac:dyDescent="0.25">
      <c r="A103" s="37" t="s">
        <v>28</v>
      </c>
      <c r="B103" s="37"/>
      <c r="C103" s="37"/>
      <c r="D103" s="37"/>
      <c r="E103" s="37"/>
      <c r="F103" s="37"/>
    </row>
    <row r="104" spans="1:6" x14ac:dyDescent="0.25">
      <c r="A104" s="36" t="s">
        <v>48</v>
      </c>
      <c r="B104" s="36"/>
      <c r="C104" s="36"/>
      <c r="D104" s="36"/>
      <c r="E104" s="36"/>
      <c r="F104" s="36"/>
    </row>
    <row r="105" spans="1:6" x14ac:dyDescent="0.25">
      <c r="A105" s="36" t="s">
        <v>49</v>
      </c>
      <c r="B105" s="36"/>
      <c r="C105" s="36"/>
      <c r="D105" s="36"/>
      <c r="E105" s="36"/>
      <c r="F105" s="36"/>
    </row>
    <row r="106" spans="1:6" x14ac:dyDescent="0.25">
      <c r="A106" s="36" t="s">
        <v>52</v>
      </c>
      <c r="B106" s="36"/>
      <c r="C106" s="36"/>
      <c r="D106" s="36"/>
      <c r="E106" s="36"/>
      <c r="F106" s="36"/>
    </row>
  </sheetData>
  <mergeCells count="90">
    <mergeCell ref="A106:F106"/>
    <mergeCell ref="C79:D79"/>
    <mergeCell ref="C80:D80"/>
    <mergeCell ref="C81:D81"/>
    <mergeCell ref="C82:D82"/>
    <mergeCell ref="C85:D85"/>
    <mergeCell ref="C86:D86"/>
    <mergeCell ref="C83:D83"/>
    <mergeCell ref="C84:D84"/>
    <mergeCell ref="A98:F98"/>
    <mergeCell ref="A99:F99"/>
    <mergeCell ref="A100:F100"/>
    <mergeCell ref="A103:F103"/>
    <mergeCell ref="A104:F104"/>
    <mergeCell ref="A105:F105"/>
    <mergeCell ref="A89:E89"/>
    <mergeCell ref="C76:D76"/>
    <mergeCell ref="C77:D77"/>
    <mergeCell ref="C78:D78"/>
    <mergeCell ref="C87:D87"/>
    <mergeCell ref="C88:D88"/>
    <mergeCell ref="C75:D75"/>
    <mergeCell ref="A56:D56"/>
    <mergeCell ref="E56:F56"/>
    <mergeCell ref="A57:D57"/>
    <mergeCell ref="E57:F57"/>
    <mergeCell ref="A67:F67"/>
    <mergeCell ref="C69:D69"/>
    <mergeCell ref="C70:D70"/>
    <mergeCell ref="C71:D71"/>
    <mergeCell ref="C72:D72"/>
    <mergeCell ref="C73:D73"/>
    <mergeCell ref="C74:D74"/>
    <mergeCell ref="A53:D53"/>
    <mergeCell ref="E53:F53"/>
    <mergeCell ref="A54:D54"/>
    <mergeCell ref="E54:F54"/>
    <mergeCell ref="A55:D55"/>
    <mergeCell ref="E55:F55"/>
    <mergeCell ref="A51:B51"/>
    <mergeCell ref="C51:D51"/>
    <mergeCell ref="E51:F51"/>
    <mergeCell ref="A52:B52"/>
    <mergeCell ref="C52:D52"/>
    <mergeCell ref="E52:F52"/>
    <mergeCell ref="A49:B49"/>
    <mergeCell ref="C49:D49"/>
    <mergeCell ref="E49:F49"/>
    <mergeCell ref="A50:B50"/>
    <mergeCell ref="C50:D50"/>
    <mergeCell ref="E50:F50"/>
    <mergeCell ref="A47:B47"/>
    <mergeCell ref="C47:D47"/>
    <mergeCell ref="E47:F47"/>
    <mergeCell ref="A48:B48"/>
    <mergeCell ref="C48:D48"/>
    <mergeCell ref="E48:F48"/>
    <mergeCell ref="A46:B46"/>
    <mergeCell ref="C46:D46"/>
    <mergeCell ref="E46:F46"/>
    <mergeCell ref="A35:D35"/>
    <mergeCell ref="E35:F35"/>
    <mergeCell ref="A36:D36"/>
    <mergeCell ref="E36:F36"/>
    <mergeCell ref="A38:F38"/>
    <mergeCell ref="A39:F39"/>
    <mergeCell ref="A40:F40"/>
    <mergeCell ref="A42:F42"/>
    <mergeCell ref="A44:B44"/>
    <mergeCell ref="C44:D44"/>
    <mergeCell ref="E44:F44"/>
    <mergeCell ref="A32:B32"/>
    <mergeCell ref="E32:F32"/>
    <mergeCell ref="A33:B33"/>
    <mergeCell ref="E33:F33"/>
    <mergeCell ref="A34:D34"/>
    <mergeCell ref="E34:F34"/>
    <mergeCell ref="A25:F25"/>
    <mergeCell ref="A27:F27"/>
    <mergeCell ref="A29:B29"/>
    <mergeCell ref="E29:F29"/>
    <mergeCell ref="A31:B31"/>
    <mergeCell ref="E31:F31"/>
    <mergeCell ref="A23:B23"/>
    <mergeCell ref="D23:E23"/>
    <mergeCell ref="A8:F8"/>
    <mergeCell ref="A9:F9"/>
    <mergeCell ref="A21:F21"/>
    <mergeCell ref="A22:B22"/>
    <mergeCell ref="D22:E22"/>
  </mergeCells>
  <pageMargins left="0.511811024" right="0.511811024" top="0.78740157499999996" bottom="0.78740157499999996" header="0.31496062000000002" footer="0.31496062000000002"/>
  <pageSetup paperSize="9" scale="74" orientation="portrait" r:id="rId1"/>
  <rowBreaks count="1" manualBreakCount="1">
    <brk id="58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97"/>
  <sheetViews>
    <sheetView view="pageBreakPreview" topLeftCell="A56" zoomScaleNormal="100" zoomScaleSheetLayoutView="100" workbookViewId="0">
      <selection activeCell="E76" sqref="E76"/>
    </sheetView>
  </sheetViews>
  <sheetFormatPr defaultRowHeight="15.75" x14ac:dyDescent="0.25"/>
  <cols>
    <col min="1" max="1" width="16.7109375" style="7" customWidth="1"/>
    <col min="2" max="2" width="18.5703125" style="7" bestFit="1" customWidth="1"/>
    <col min="3" max="3" width="31.85546875" style="7" bestFit="1" customWidth="1"/>
    <col min="4" max="4" width="15.42578125" style="7" customWidth="1"/>
    <col min="5" max="5" width="17.28515625" style="7" customWidth="1"/>
    <col min="6" max="6" width="23.5703125" style="7" customWidth="1"/>
    <col min="7" max="16384" width="9.140625" style="7"/>
  </cols>
  <sheetData>
    <row r="8" spans="1:6" x14ac:dyDescent="0.25">
      <c r="A8" s="103" t="s">
        <v>9</v>
      </c>
      <c r="B8" s="103"/>
      <c r="C8" s="103"/>
      <c r="D8" s="103"/>
      <c r="E8" s="103"/>
      <c r="F8" s="103"/>
    </row>
    <row r="9" spans="1:6" x14ac:dyDescent="0.25">
      <c r="A9" s="103" t="s">
        <v>10</v>
      </c>
      <c r="B9" s="103"/>
      <c r="C9" s="103"/>
      <c r="D9" s="103"/>
      <c r="E9" s="103"/>
      <c r="F9" s="10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71</v>
      </c>
    </row>
    <row r="18" spans="1:6" x14ac:dyDescent="0.25">
      <c r="A18" s="9" t="s">
        <v>72</v>
      </c>
    </row>
    <row r="19" spans="1:6" x14ac:dyDescent="0.25">
      <c r="A19" s="9" t="s">
        <v>73</v>
      </c>
    </row>
    <row r="20" spans="1:6" ht="16.5" thickBot="1" x14ac:dyDescent="0.3">
      <c r="A20" s="13"/>
    </row>
    <row r="21" spans="1:6" x14ac:dyDescent="0.25">
      <c r="A21" s="104" t="s">
        <v>70</v>
      </c>
      <c r="B21" s="105"/>
      <c r="C21" s="105"/>
      <c r="D21" s="105"/>
      <c r="E21" s="105"/>
      <c r="F21" s="106"/>
    </row>
    <row r="22" spans="1:6" x14ac:dyDescent="0.25">
      <c r="A22" s="95" t="s">
        <v>36</v>
      </c>
      <c r="B22" s="86"/>
      <c r="C22" s="25" t="s">
        <v>4</v>
      </c>
      <c r="D22" s="107" t="s">
        <v>37</v>
      </c>
      <c r="E22" s="108"/>
      <c r="F22" s="25" t="s">
        <v>38</v>
      </c>
    </row>
    <row r="23" spans="1:6" ht="16.5" thickBot="1" x14ac:dyDescent="0.3">
      <c r="A23" s="99" t="s">
        <v>68</v>
      </c>
      <c r="B23" s="100"/>
      <c r="C23" s="26">
        <v>45156</v>
      </c>
      <c r="D23" s="101" t="s">
        <v>69</v>
      </c>
      <c r="E23" s="102"/>
      <c r="F23" s="27">
        <v>150000</v>
      </c>
    </row>
    <row r="25" spans="1:6" x14ac:dyDescent="0.25">
      <c r="A25" s="94" t="s">
        <v>103</v>
      </c>
      <c r="B25" s="94"/>
      <c r="C25" s="94"/>
      <c r="D25" s="94"/>
      <c r="E25" s="94"/>
      <c r="F25" s="94"/>
    </row>
    <row r="26" spans="1:6" ht="16.5" thickBot="1" x14ac:dyDescent="0.3"/>
    <row r="27" spans="1:6" x14ac:dyDescent="0.25">
      <c r="A27" s="79" t="s">
        <v>1</v>
      </c>
      <c r="B27" s="80"/>
      <c r="C27" s="80"/>
      <c r="D27" s="80"/>
      <c r="E27" s="80"/>
      <c r="F27" s="81"/>
    </row>
    <row r="28" spans="1:6" ht="1.5" customHeight="1" x14ac:dyDescent="0.25">
      <c r="A28" s="23"/>
      <c r="B28" s="10"/>
      <c r="C28" s="10"/>
      <c r="D28" s="10"/>
      <c r="E28" s="10"/>
      <c r="F28" s="24"/>
    </row>
    <row r="29" spans="1:6" ht="29.25" customHeight="1" x14ac:dyDescent="0.25">
      <c r="A29" s="95" t="s">
        <v>2</v>
      </c>
      <c r="B29" s="86"/>
      <c r="C29" s="33" t="s">
        <v>3</v>
      </c>
      <c r="D29" s="32" t="s">
        <v>4</v>
      </c>
      <c r="E29" s="96" t="s">
        <v>5</v>
      </c>
      <c r="F29" s="97"/>
    </row>
    <row r="30" spans="1:6" ht="1.5" customHeight="1" x14ac:dyDescent="0.25">
      <c r="A30" s="23"/>
      <c r="B30" s="10"/>
      <c r="C30" s="10"/>
      <c r="D30" s="10"/>
      <c r="E30" s="10"/>
      <c r="F30" s="24"/>
    </row>
    <row r="31" spans="1:6" x14ac:dyDescent="0.25">
      <c r="A31" s="98"/>
      <c r="B31" s="89"/>
      <c r="C31" s="11"/>
      <c r="D31" s="12"/>
      <c r="E31" s="89"/>
      <c r="F31" s="90"/>
    </row>
    <row r="32" spans="1:6" x14ac:dyDescent="0.25">
      <c r="A32" s="88"/>
      <c r="B32" s="89"/>
      <c r="C32" s="11"/>
      <c r="D32" s="12"/>
      <c r="E32" s="89"/>
      <c r="F32" s="90"/>
    </row>
    <row r="33" spans="1:6" x14ac:dyDescent="0.25">
      <c r="A33" s="88"/>
      <c r="B33" s="89"/>
      <c r="C33" s="11"/>
      <c r="D33" s="12"/>
      <c r="E33" s="89"/>
      <c r="F33" s="90"/>
    </row>
    <row r="34" spans="1:6" x14ac:dyDescent="0.25">
      <c r="A34" s="91" t="s">
        <v>6</v>
      </c>
      <c r="B34" s="92"/>
      <c r="C34" s="92"/>
      <c r="D34" s="93"/>
      <c r="E34" s="55">
        <v>481.72</v>
      </c>
      <c r="F34" s="56"/>
    </row>
    <row r="35" spans="1:6" x14ac:dyDescent="0.25">
      <c r="A35" s="68" t="s">
        <v>7</v>
      </c>
      <c r="B35" s="69"/>
      <c r="C35" s="69"/>
      <c r="D35" s="70"/>
      <c r="E35" s="51">
        <f>E31+E32+E33+E34</f>
        <v>481.72</v>
      </c>
      <c r="F35" s="52"/>
    </row>
    <row r="36" spans="1:6" ht="16.5" thickBot="1" x14ac:dyDescent="0.3">
      <c r="A36" s="71" t="s">
        <v>8</v>
      </c>
      <c r="B36" s="72"/>
      <c r="C36" s="72"/>
      <c r="D36" s="73"/>
      <c r="E36" s="74">
        <v>0</v>
      </c>
      <c r="F36" s="75"/>
    </row>
    <row r="37" spans="1:6" x14ac:dyDescent="0.25">
      <c r="B37" s="13"/>
    </row>
    <row r="38" spans="1:6" x14ac:dyDescent="0.25">
      <c r="A38" s="76" t="s">
        <v>50</v>
      </c>
      <c r="B38" s="76"/>
      <c r="C38" s="76"/>
      <c r="D38" s="76"/>
      <c r="E38" s="76"/>
      <c r="F38" s="76"/>
    </row>
    <row r="39" spans="1:6" x14ac:dyDescent="0.25">
      <c r="A39" s="77" t="s">
        <v>51</v>
      </c>
      <c r="B39" s="77"/>
      <c r="C39" s="77"/>
      <c r="D39" s="77"/>
      <c r="E39" s="77"/>
      <c r="F39" s="77"/>
    </row>
    <row r="40" spans="1:6" x14ac:dyDescent="0.25">
      <c r="A40" s="78"/>
      <c r="B40" s="78"/>
      <c r="C40" s="78"/>
      <c r="D40" s="78"/>
      <c r="E40" s="78"/>
      <c r="F40" s="78"/>
    </row>
    <row r="41" spans="1:6" ht="16.5" thickBot="1" x14ac:dyDescent="0.3"/>
    <row r="42" spans="1:6" x14ac:dyDescent="0.25">
      <c r="A42" s="79" t="s">
        <v>11</v>
      </c>
      <c r="B42" s="80"/>
      <c r="C42" s="80"/>
      <c r="D42" s="80"/>
      <c r="E42" s="80"/>
      <c r="F42" s="81"/>
    </row>
    <row r="43" spans="1:6" ht="0.75" customHeight="1" x14ac:dyDescent="0.25">
      <c r="A43" s="23"/>
      <c r="B43" s="10"/>
      <c r="C43" s="10"/>
      <c r="D43" s="10"/>
      <c r="E43" s="10"/>
      <c r="F43" s="24"/>
    </row>
    <row r="44" spans="1:6" ht="32.25" customHeight="1" x14ac:dyDescent="0.25">
      <c r="A44" s="82" t="s">
        <v>12</v>
      </c>
      <c r="B44" s="83"/>
      <c r="C44" s="84" t="s">
        <v>13</v>
      </c>
      <c r="D44" s="85"/>
      <c r="E44" s="86" t="s">
        <v>14</v>
      </c>
      <c r="F44" s="87"/>
    </row>
    <row r="45" spans="1:6" ht="3.75" customHeight="1" x14ac:dyDescent="0.25">
      <c r="A45" s="23"/>
      <c r="B45" s="10"/>
      <c r="C45" s="10"/>
      <c r="D45" s="10"/>
      <c r="E45" s="10"/>
      <c r="F45" s="24"/>
    </row>
    <row r="46" spans="1:6" x14ac:dyDescent="0.25">
      <c r="A46" s="64" t="s">
        <v>31</v>
      </c>
      <c r="B46" s="65"/>
      <c r="C46" s="66">
        <v>45717</v>
      </c>
      <c r="D46" s="67"/>
      <c r="E46" s="55">
        <f>SUMIF(E70:E78,A46,F70:F78)</f>
        <v>3280.65</v>
      </c>
      <c r="F46" s="56"/>
    </row>
    <row r="47" spans="1:6" x14ac:dyDescent="0.25">
      <c r="A47" s="64" t="s">
        <v>32</v>
      </c>
      <c r="B47" s="65"/>
      <c r="C47" s="66">
        <v>45717</v>
      </c>
      <c r="D47" s="67"/>
      <c r="E47" s="55">
        <f>SUMIF(E70:E78,A47,F70:F78)</f>
        <v>0</v>
      </c>
      <c r="F47" s="56"/>
    </row>
    <row r="48" spans="1:6" x14ac:dyDescent="0.25">
      <c r="A48" s="64" t="s">
        <v>35</v>
      </c>
      <c r="B48" s="65"/>
      <c r="C48" s="66">
        <v>45717</v>
      </c>
      <c r="D48" s="67"/>
      <c r="E48" s="55">
        <f>SUMIF(E70:E78,A48,F70:F78)</f>
        <v>575.16999999999996</v>
      </c>
      <c r="F48" s="56"/>
    </row>
    <row r="49" spans="1:6" x14ac:dyDescent="0.25">
      <c r="A49" s="64" t="s">
        <v>29</v>
      </c>
      <c r="B49" s="65"/>
      <c r="C49" s="66">
        <v>45717</v>
      </c>
      <c r="D49" s="67"/>
      <c r="E49" s="55">
        <f>SUMIF(E70:E78,A49,F70:F78)</f>
        <v>0</v>
      </c>
      <c r="F49" s="56"/>
    </row>
    <row r="50" spans="1:6" x14ac:dyDescent="0.25">
      <c r="A50" s="64" t="s">
        <v>34</v>
      </c>
      <c r="B50" s="65"/>
      <c r="C50" s="66">
        <v>45717</v>
      </c>
      <c r="D50" s="67"/>
      <c r="E50" s="55">
        <f>SUMIF(E70:E78,A50,F70:F78)</f>
        <v>160.66</v>
      </c>
      <c r="F50" s="56"/>
    </row>
    <row r="51" spans="1:6" x14ac:dyDescent="0.25">
      <c r="A51" s="64" t="s">
        <v>30</v>
      </c>
      <c r="B51" s="65"/>
      <c r="C51" s="66">
        <v>45717</v>
      </c>
      <c r="D51" s="67"/>
      <c r="E51" s="55">
        <f>SUMIF(E70:E78,A51,F70:F78)</f>
        <v>0</v>
      </c>
      <c r="F51" s="56"/>
    </row>
    <row r="52" spans="1:6" x14ac:dyDescent="0.25">
      <c r="A52" s="64" t="s">
        <v>33</v>
      </c>
      <c r="B52" s="65"/>
      <c r="C52" s="66">
        <v>45717</v>
      </c>
      <c r="D52" s="67"/>
      <c r="E52" s="55">
        <f>SUMIF(E70:E78,A52,F70:F78)</f>
        <v>300</v>
      </c>
      <c r="F52" s="56"/>
    </row>
    <row r="53" spans="1:6" x14ac:dyDescent="0.25">
      <c r="A53" s="49" t="s">
        <v>15</v>
      </c>
      <c r="B53" s="50"/>
      <c r="C53" s="50"/>
      <c r="D53" s="50"/>
      <c r="E53" s="51">
        <f>SUM(E46:F52)</f>
        <v>4316.4799999999996</v>
      </c>
      <c r="F53" s="52"/>
    </row>
    <row r="54" spans="1:6" x14ac:dyDescent="0.25">
      <c r="A54" s="53" t="s">
        <v>16</v>
      </c>
      <c r="B54" s="54"/>
      <c r="C54" s="54"/>
      <c r="D54" s="54"/>
      <c r="E54" s="55">
        <f>'02'!E57:F57</f>
        <v>73309.13</v>
      </c>
      <c r="F54" s="56"/>
    </row>
    <row r="55" spans="1:6" x14ac:dyDescent="0.25">
      <c r="A55" s="53" t="s">
        <v>17</v>
      </c>
      <c r="B55" s="54"/>
      <c r="C55" s="54"/>
      <c r="D55" s="54"/>
      <c r="E55" s="55">
        <f>E35+E36-E53+E54</f>
        <v>69474.37000000001</v>
      </c>
      <c r="F55" s="56"/>
    </row>
    <row r="56" spans="1:6" x14ac:dyDescent="0.25">
      <c r="A56" s="53" t="s">
        <v>18</v>
      </c>
      <c r="B56" s="54"/>
      <c r="C56" s="54"/>
      <c r="D56" s="54"/>
      <c r="E56" s="55">
        <v>0</v>
      </c>
      <c r="F56" s="56"/>
    </row>
    <row r="57" spans="1:6" ht="16.5" thickBot="1" x14ac:dyDescent="0.3">
      <c r="A57" s="57" t="s">
        <v>19</v>
      </c>
      <c r="B57" s="58"/>
      <c r="C57" s="58"/>
      <c r="D57" s="58"/>
      <c r="E57" s="59">
        <f>E55-E56</f>
        <v>69474.37000000001</v>
      </c>
      <c r="F57" s="60"/>
    </row>
    <row r="66" spans="1:6" ht="16.5" thickBot="1" x14ac:dyDescent="0.3"/>
    <row r="67" spans="1:6" ht="16.5" thickBot="1" x14ac:dyDescent="0.3">
      <c r="A67" s="61" t="s">
        <v>20</v>
      </c>
      <c r="B67" s="62"/>
      <c r="C67" s="62"/>
      <c r="D67" s="62"/>
      <c r="E67" s="62"/>
      <c r="F67" s="63"/>
    </row>
    <row r="68" spans="1:6" ht="16.5" thickBot="1" x14ac:dyDescent="0.3">
      <c r="A68" s="14"/>
      <c r="B68" s="15"/>
      <c r="C68" s="15"/>
      <c r="D68" s="15"/>
      <c r="E68" s="15"/>
      <c r="F68" s="16"/>
    </row>
    <row r="69" spans="1:6" ht="39" thickBot="1" x14ac:dyDescent="0.3">
      <c r="A69" s="17" t="s">
        <v>21</v>
      </c>
      <c r="B69" s="17" t="s">
        <v>22</v>
      </c>
      <c r="C69" s="47" t="s">
        <v>23</v>
      </c>
      <c r="D69" s="48"/>
      <c r="E69" s="17" t="s">
        <v>24</v>
      </c>
      <c r="F69" s="18" t="s">
        <v>25</v>
      </c>
    </row>
    <row r="70" spans="1:6" x14ac:dyDescent="0.25">
      <c r="A70" s="1">
        <v>45723</v>
      </c>
      <c r="B70" s="2" t="s">
        <v>104</v>
      </c>
      <c r="C70" s="41" t="s">
        <v>113</v>
      </c>
      <c r="D70" s="42"/>
      <c r="E70" s="3" t="s">
        <v>34</v>
      </c>
      <c r="F70" s="4">
        <v>49.96</v>
      </c>
    </row>
    <row r="71" spans="1:6" x14ac:dyDescent="0.25">
      <c r="A71" s="1">
        <v>45723</v>
      </c>
      <c r="B71" s="2" t="s">
        <v>105</v>
      </c>
      <c r="C71" s="43" t="s">
        <v>77</v>
      </c>
      <c r="D71" s="44"/>
      <c r="E71" s="3" t="s">
        <v>31</v>
      </c>
      <c r="F71" s="6">
        <v>237.19</v>
      </c>
    </row>
    <row r="72" spans="1:6" x14ac:dyDescent="0.25">
      <c r="A72" s="1">
        <v>45723</v>
      </c>
      <c r="B72" s="2" t="s">
        <v>106</v>
      </c>
      <c r="C72" s="43" t="s">
        <v>107</v>
      </c>
      <c r="D72" s="44"/>
      <c r="E72" s="3" t="s">
        <v>31</v>
      </c>
      <c r="F72" s="6">
        <v>236.89</v>
      </c>
    </row>
    <row r="73" spans="1:6" x14ac:dyDescent="0.25">
      <c r="A73" s="1">
        <v>45723</v>
      </c>
      <c r="B73" s="2" t="s">
        <v>106</v>
      </c>
      <c r="C73" s="43" t="s">
        <v>108</v>
      </c>
      <c r="D73" s="44"/>
      <c r="E73" s="3" t="s">
        <v>34</v>
      </c>
      <c r="F73" s="6">
        <v>110.7</v>
      </c>
    </row>
    <row r="74" spans="1:6" x14ac:dyDescent="0.25">
      <c r="A74" s="1">
        <v>45730</v>
      </c>
      <c r="B74" s="2" t="s">
        <v>109</v>
      </c>
      <c r="C74" s="43" t="s">
        <v>77</v>
      </c>
      <c r="D74" s="44"/>
      <c r="E74" s="3" t="s">
        <v>31</v>
      </c>
      <c r="F74" s="4">
        <v>2806.57</v>
      </c>
    </row>
    <row r="75" spans="1:6" x14ac:dyDescent="0.25">
      <c r="A75" s="1">
        <v>45730</v>
      </c>
      <c r="B75" s="2" t="s">
        <v>110</v>
      </c>
      <c r="C75" s="43" t="s">
        <v>77</v>
      </c>
      <c r="D75" s="44"/>
      <c r="E75" s="3" t="s">
        <v>35</v>
      </c>
      <c r="F75" s="4">
        <v>575.16999999999996</v>
      </c>
    </row>
    <row r="76" spans="1:6" x14ac:dyDescent="0.25">
      <c r="A76" s="1">
        <v>45737</v>
      </c>
      <c r="B76" s="3" t="s">
        <v>111</v>
      </c>
      <c r="C76" s="43" t="s">
        <v>93</v>
      </c>
      <c r="D76" s="44"/>
      <c r="E76" s="3" t="s">
        <v>33</v>
      </c>
      <c r="F76" s="6">
        <v>300</v>
      </c>
    </row>
    <row r="77" spans="1:6" x14ac:dyDescent="0.25">
      <c r="A77" s="1"/>
      <c r="B77" s="2"/>
      <c r="C77" s="43"/>
      <c r="D77" s="44"/>
      <c r="E77" s="3"/>
      <c r="F77" s="6"/>
    </row>
    <row r="78" spans="1:6" x14ac:dyDescent="0.25">
      <c r="A78" s="1"/>
      <c r="B78" s="2"/>
      <c r="C78" s="43"/>
      <c r="D78" s="44"/>
      <c r="E78" s="3"/>
      <c r="F78" s="6"/>
    </row>
    <row r="79" spans="1:6" ht="9.75" customHeight="1" thickBot="1" x14ac:dyDescent="0.3">
      <c r="A79" s="5"/>
      <c r="B79" s="3"/>
      <c r="C79" s="45"/>
      <c r="D79" s="46"/>
      <c r="E79" s="22"/>
      <c r="F79" s="6"/>
    </row>
    <row r="80" spans="1:6" ht="16.5" thickBot="1" x14ac:dyDescent="0.3">
      <c r="A80" s="38" t="s">
        <v>26</v>
      </c>
      <c r="B80" s="39"/>
      <c r="C80" s="39"/>
      <c r="D80" s="39"/>
      <c r="E80" s="40"/>
      <c r="F80" s="19">
        <f>SUM(F70:F79)</f>
        <v>4316.4800000000005</v>
      </c>
    </row>
    <row r="81" spans="1:6" x14ac:dyDescent="0.25">
      <c r="A81" s="20"/>
      <c r="B81" s="20"/>
      <c r="C81" s="20"/>
      <c r="D81" s="20"/>
      <c r="E81" s="20"/>
      <c r="F81" s="20"/>
    </row>
    <row r="82" spans="1:6" x14ac:dyDescent="0.25">
      <c r="A82" s="21" t="s">
        <v>39</v>
      </c>
    </row>
    <row r="83" spans="1:6" x14ac:dyDescent="0.25">
      <c r="A83" s="7" t="s">
        <v>40</v>
      </c>
    </row>
    <row r="84" spans="1:6" x14ac:dyDescent="0.25">
      <c r="A84" s="7" t="s">
        <v>41</v>
      </c>
    </row>
    <row r="86" spans="1:6" x14ac:dyDescent="0.25">
      <c r="A86" s="7" t="s">
        <v>112</v>
      </c>
    </row>
    <row r="89" spans="1:6" x14ac:dyDescent="0.25">
      <c r="A89" s="37" t="s">
        <v>28</v>
      </c>
      <c r="B89" s="37"/>
      <c r="C89" s="37"/>
      <c r="D89" s="37"/>
      <c r="E89" s="37"/>
      <c r="F89" s="37"/>
    </row>
    <row r="90" spans="1:6" x14ac:dyDescent="0.25">
      <c r="A90" s="36" t="s">
        <v>47</v>
      </c>
      <c r="B90" s="36"/>
      <c r="C90" s="36"/>
      <c r="D90" s="36"/>
      <c r="E90" s="36"/>
      <c r="F90" s="36"/>
    </row>
    <row r="91" spans="1:6" x14ac:dyDescent="0.25">
      <c r="A91" s="36" t="s">
        <v>27</v>
      </c>
      <c r="B91" s="36"/>
      <c r="C91" s="36"/>
      <c r="D91" s="36"/>
      <c r="E91" s="36"/>
      <c r="F91" s="36"/>
    </row>
    <row r="94" spans="1:6" x14ac:dyDescent="0.25">
      <c r="A94" s="37" t="s">
        <v>28</v>
      </c>
      <c r="B94" s="37"/>
      <c r="C94" s="37"/>
      <c r="D94" s="37"/>
      <c r="E94" s="37"/>
      <c r="F94" s="37"/>
    </row>
    <row r="95" spans="1:6" x14ac:dyDescent="0.25">
      <c r="A95" s="36" t="s">
        <v>48</v>
      </c>
      <c r="B95" s="36"/>
      <c r="C95" s="36"/>
      <c r="D95" s="36"/>
      <c r="E95" s="36"/>
      <c r="F95" s="36"/>
    </row>
    <row r="96" spans="1:6" x14ac:dyDescent="0.25">
      <c r="A96" s="36" t="s">
        <v>49</v>
      </c>
      <c r="B96" s="36"/>
      <c r="C96" s="36"/>
      <c r="D96" s="36"/>
      <c r="E96" s="36"/>
      <c r="F96" s="36"/>
    </row>
    <row r="97" spans="1:6" x14ac:dyDescent="0.25">
      <c r="A97" s="36" t="s">
        <v>52</v>
      </c>
      <c r="B97" s="36"/>
      <c r="C97" s="36"/>
      <c r="D97" s="36"/>
      <c r="E97" s="36"/>
      <c r="F97" s="36"/>
    </row>
  </sheetData>
  <mergeCells count="81">
    <mergeCell ref="A95:F95"/>
    <mergeCell ref="A96:F96"/>
    <mergeCell ref="A97:F97"/>
    <mergeCell ref="C79:D79"/>
    <mergeCell ref="A80:E80"/>
    <mergeCell ref="A89:F89"/>
    <mergeCell ref="A90:F90"/>
    <mergeCell ref="A91:F91"/>
    <mergeCell ref="A94:F94"/>
    <mergeCell ref="C77:D77"/>
    <mergeCell ref="C78:D78"/>
    <mergeCell ref="C76:D76"/>
    <mergeCell ref="C70:D70"/>
    <mergeCell ref="C71:D71"/>
    <mergeCell ref="C72:D72"/>
    <mergeCell ref="C73:D73"/>
    <mergeCell ref="C74:D74"/>
    <mergeCell ref="C75:D75"/>
    <mergeCell ref="C69:D69"/>
    <mergeCell ref="A53:D53"/>
    <mergeCell ref="E53:F53"/>
    <mergeCell ref="A54:D54"/>
    <mergeCell ref="E54:F54"/>
    <mergeCell ref="A55:D55"/>
    <mergeCell ref="E55:F55"/>
    <mergeCell ref="A56:D56"/>
    <mergeCell ref="E56:F56"/>
    <mergeCell ref="A57:D57"/>
    <mergeCell ref="E57:F57"/>
    <mergeCell ref="A67:F67"/>
    <mergeCell ref="A51:B51"/>
    <mergeCell ref="C51:D51"/>
    <mergeCell ref="E51:F51"/>
    <mergeCell ref="A52:B52"/>
    <mergeCell ref="C52:D52"/>
    <mergeCell ref="E52:F52"/>
    <mergeCell ref="A49:B49"/>
    <mergeCell ref="C49:D49"/>
    <mergeCell ref="E49:F49"/>
    <mergeCell ref="A50:B50"/>
    <mergeCell ref="C50:D50"/>
    <mergeCell ref="E50:F50"/>
    <mergeCell ref="A47:B47"/>
    <mergeCell ref="C47:D47"/>
    <mergeCell ref="E47:F47"/>
    <mergeCell ref="A48:B48"/>
    <mergeCell ref="C48:D48"/>
    <mergeCell ref="E48:F48"/>
    <mergeCell ref="A46:B46"/>
    <mergeCell ref="C46:D46"/>
    <mergeCell ref="E46:F46"/>
    <mergeCell ref="A35:D35"/>
    <mergeCell ref="E35:F35"/>
    <mergeCell ref="A36:D36"/>
    <mergeCell ref="E36:F36"/>
    <mergeCell ref="A38:F38"/>
    <mergeCell ref="A39:F39"/>
    <mergeCell ref="A40:F40"/>
    <mergeCell ref="A42:F42"/>
    <mergeCell ref="A44:B44"/>
    <mergeCell ref="C44:D44"/>
    <mergeCell ref="E44:F44"/>
    <mergeCell ref="A32:B32"/>
    <mergeCell ref="E32:F32"/>
    <mergeCell ref="A33:B33"/>
    <mergeCell ref="E33:F33"/>
    <mergeCell ref="A34:D34"/>
    <mergeCell ref="E34:F34"/>
    <mergeCell ref="A25:F25"/>
    <mergeCell ref="A27:F27"/>
    <mergeCell ref="A29:B29"/>
    <mergeCell ref="E29:F29"/>
    <mergeCell ref="A31:B31"/>
    <mergeCell ref="E31:F31"/>
    <mergeCell ref="A23:B23"/>
    <mergeCell ref="D23:E23"/>
    <mergeCell ref="A8:F8"/>
    <mergeCell ref="A9:F9"/>
    <mergeCell ref="A21:F21"/>
    <mergeCell ref="A22:B22"/>
    <mergeCell ref="D22:E22"/>
  </mergeCells>
  <pageMargins left="0.511811024" right="0.511811024" top="0.78740157499999996" bottom="0.78740157499999996" header="0.31496062000000002" footer="0.31496062000000002"/>
  <pageSetup paperSize="9" scale="74" orientation="portrait" r:id="rId1"/>
  <rowBreaks count="1" manualBreakCount="1">
    <brk id="58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97"/>
  <sheetViews>
    <sheetView tabSelected="1" view="pageBreakPreview" topLeftCell="A55" zoomScaleNormal="100" zoomScaleSheetLayoutView="100" workbookViewId="0">
      <selection activeCell="A86" sqref="A86"/>
    </sheetView>
  </sheetViews>
  <sheetFormatPr defaultRowHeight="15.75" x14ac:dyDescent="0.25"/>
  <cols>
    <col min="1" max="1" width="16.7109375" style="7" customWidth="1"/>
    <col min="2" max="2" width="18.5703125" style="7" bestFit="1" customWidth="1"/>
    <col min="3" max="3" width="31.85546875" style="7" bestFit="1" customWidth="1"/>
    <col min="4" max="4" width="15.42578125" style="7" customWidth="1"/>
    <col min="5" max="5" width="17.28515625" style="7" customWidth="1"/>
    <col min="6" max="6" width="23.5703125" style="7" customWidth="1"/>
    <col min="7" max="16384" width="9.140625" style="7"/>
  </cols>
  <sheetData>
    <row r="8" spans="1:6" x14ac:dyDescent="0.25">
      <c r="A8" s="103" t="s">
        <v>9</v>
      </c>
      <c r="B8" s="103"/>
      <c r="C8" s="103"/>
      <c r="D8" s="103"/>
      <c r="E8" s="103"/>
      <c r="F8" s="103"/>
    </row>
    <row r="9" spans="1:6" x14ac:dyDescent="0.25">
      <c r="A9" s="103" t="s">
        <v>10</v>
      </c>
      <c r="B9" s="103"/>
      <c r="C9" s="103"/>
      <c r="D9" s="103"/>
      <c r="E9" s="103"/>
      <c r="F9" s="103"/>
    </row>
    <row r="10" spans="1:6" x14ac:dyDescent="0.25">
      <c r="A10" s="8"/>
    </row>
    <row r="11" spans="1:6" x14ac:dyDescent="0.25">
      <c r="A11" s="9" t="s">
        <v>0</v>
      </c>
    </row>
    <row r="12" spans="1:6" x14ac:dyDescent="0.25">
      <c r="A12" s="9" t="s">
        <v>42</v>
      </c>
    </row>
    <row r="13" spans="1:6" x14ac:dyDescent="0.25">
      <c r="A13" s="9" t="s">
        <v>43</v>
      </c>
    </row>
    <row r="14" spans="1:6" x14ac:dyDescent="0.25">
      <c r="A14" s="9" t="s">
        <v>44</v>
      </c>
    </row>
    <row r="15" spans="1:6" x14ac:dyDescent="0.25">
      <c r="A15" s="9" t="s">
        <v>45</v>
      </c>
    </row>
    <row r="16" spans="1:6" x14ac:dyDescent="0.25">
      <c r="A16" s="9" t="s">
        <v>46</v>
      </c>
    </row>
    <row r="17" spans="1:6" x14ac:dyDescent="0.25">
      <c r="A17" s="9" t="s">
        <v>71</v>
      </c>
    </row>
    <row r="18" spans="1:6" x14ac:dyDescent="0.25">
      <c r="A18" s="9" t="s">
        <v>72</v>
      </c>
    </row>
    <row r="19" spans="1:6" x14ac:dyDescent="0.25">
      <c r="A19" s="9" t="s">
        <v>73</v>
      </c>
    </row>
    <row r="20" spans="1:6" ht="16.5" thickBot="1" x14ac:dyDescent="0.3">
      <c r="A20" s="13"/>
    </row>
    <row r="21" spans="1:6" x14ac:dyDescent="0.25">
      <c r="A21" s="104" t="s">
        <v>70</v>
      </c>
      <c r="B21" s="105"/>
      <c r="C21" s="105"/>
      <c r="D21" s="105"/>
      <c r="E21" s="105"/>
      <c r="F21" s="106"/>
    </row>
    <row r="22" spans="1:6" x14ac:dyDescent="0.25">
      <c r="A22" s="95" t="s">
        <v>36</v>
      </c>
      <c r="B22" s="86"/>
      <c r="C22" s="25" t="s">
        <v>4</v>
      </c>
      <c r="D22" s="107" t="s">
        <v>37</v>
      </c>
      <c r="E22" s="108"/>
      <c r="F22" s="25" t="s">
        <v>38</v>
      </c>
    </row>
    <row r="23" spans="1:6" ht="16.5" thickBot="1" x14ac:dyDescent="0.3">
      <c r="A23" s="99" t="s">
        <v>68</v>
      </c>
      <c r="B23" s="100"/>
      <c r="C23" s="26">
        <v>45156</v>
      </c>
      <c r="D23" s="101" t="s">
        <v>69</v>
      </c>
      <c r="E23" s="102"/>
      <c r="F23" s="27">
        <v>150000</v>
      </c>
    </row>
    <row r="25" spans="1:6" x14ac:dyDescent="0.25">
      <c r="A25" s="94" t="s">
        <v>114</v>
      </c>
      <c r="B25" s="94"/>
      <c r="C25" s="94"/>
      <c r="D25" s="94"/>
      <c r="E25" s="94"/>
      <c r="F25" s="94"/>
    </row>
    <row r="26" spans="1:6" ht="16.5" thickBot="1" x14ac:dyDescent="0.3"/>
    <row r="27" spans="1:6" x14ac:dyDescent="0.25">
      <c r="A27" s="79" t="s">
        <v>1</v>
      </c>
      <c r="B27" s="80"/>
      <c r="C27" s="80"/>
      <c r="D27" s="80"/>
      <c r="E27" s="80"/>
      <c r="F27" s="81"/>
    </row>
    <row r="28" spans="1:6" ht="1.5" customHeight="1" x14ac:dyDescent="0.25">
      <c r="A28" s="23"/>
      <c r="B28" s="10"/>
      <c r="C28" s="10"/>
      <c r="D28" s="10"/>
      <c r="E28" s="10"/>
      <c r="F28" s="24"/>
    </row>
    <row r="29" spans="1:6" ht="29.25" customHeight="1" x14ac:dyDescent="0.25">
      <c r="A29" s="95" t="s">
        <v>2</v>
      </c>
      <c r="B29" s="86"/>
      <c r="C29" s="35" t="s">
        <v>3</v>
      </c>
      <c r="D29" s="34" t="s">
        <v>4</v>
      </c>
      <c r="E29" s="96" t="s">
        <v>5</v>
      </c>
      <c r="F29" s="97"/>
    </row>
    <row r="30" spans="1:6" ht="1.5" customHeight="1" x14ac:dyDescent="0.25">
      <c r="A30" s="23"/>
      <c r="B30" s="10"/>
      <c r="C30" s="10"/>
      <c r="D30" s="10"/>
      <c r="E30" s="10"/>
      <c r="F30" s="24"/>
    </row>
    <row r="31" spans="1:6" x14ac:dyDescent="0.25">
      <c r="A31" s="98"/>
      <c r="B31" s="89"/>
      <c r="C31" s="11"/>
      <c r="D31" s="12"/>
      <c r="E31" s="89"/>
      <c r="F31" s="90"/>
    </row>
    <row r="32" spans="1:6" x14ac:dyDescent="0.25">
      <c r="A32" s="88"/>
      <c r="B32" s="89"/>
      <c r="C32" s="11"/>
      <c r="D32" s="12"/>
      <c r="E32" s="89"/>
      <c r="F32" s="90"/>
    </row>
    <row r="33" spans="1:6" x14ac:dyDescent="0.25">
      <c r="A33" s="88"/>
      <c r="B33" s="89"/>
      <c r="C33" s="11"/>
      <c r="D33" s="12"/>
      <c r="E33" s="89"/>
      <c r="F33" s="90"/>
    </row>
    <row r="34" spans="1:6" x14ac:dyDescent="0.25">
      <c r="A34" s="91" t="s">
        <v>6</v>
      </c>
      <c r="B34" s="92"/>
      <c r="C34" s="92"/>
      <c r="D34" s="93"/>
      <c r="E34" s="55">
        <v>461.74</v>
      </c>
      <c r="F34" s="56"/>
    </row>
    <row r="35" spans="1:6" x14ac:dyDescent="0.25">
      <c r="A35" s="68" t="s">
        <v>7</v>
      </c>
      <c r="B35" s="69"/>
      <c r="C35" s="69"/>
      <c r="D35" s="70"/>
      <c r="E35" s="51">
        <f>E31+E32+E33+E34</f>
        <v>461.74</v>
      </c>
      <c r="F35" s="52"/>
    </row>
    <row r="36" spans="1:6" ht="16.5" thickBot="1" x14ac:dyDescent="0.3">
      <c r="A36" s="71" t="s">
        <v>8</v>
      </c>
      <c r="B36" s="72"/>
      <c r="C36" s="72"/>
      <c r="D36" s="73"/>
      <c r="E36" s="74">
        <v>6.48</v>
      </c>
      <c r="F36" s="75"/>
    </row>
    <row r="37" spans="1:6" x14ac:dyDescent="0.25">
      <c r="B37" s="13"/>
    </row>
    <row r="38" spans="1:6" x14ac:dyDescent="0.25">
      <c r="A38" s="76" t="s">
        <v>50</v>
      </c>
      <c r="B38" s="76"/>
      <c r="C38" s="76"/>
      <c r="D38" s="76"/>
      <c r="E38" s="76"/>
      <c r="F38" s="76"/>
    </row>
    <row r="39" spans="1:6" x14ac:dyDescent="0.25">
      <c r="A39" s="77" t="s">
        <v>51</v>
      </c>
      <c r="B39" s="77"/>
      <c r="C39" s="77"/>
      <c r="D39" s="77"/>
      <c r="E39" s="77"/>
      <c r="F39" s="77"/>
    </row>
    <row r="40" spans="1:6" x14ac:dyDescent="0.25">
      <c r="A40" s="78"/>
      <c r="B40" s="78"/>
      <c r="C40" s="78"/>
      <c r="D40" s="78"/>
      <c r="E40" s="78"/>
      <c r="F40" s="78"/>
    </row>
    <row r="41" spans="1:6" ht="16.5" thickBot="1" x14ac:dyDescent="0.3"/>
    <row r="42" spans="1:6" x14ac:dyDescent="0.25">
      <c r="A42" s="79" t="s">
        <v>11</v>
      </c>
      <c r="B42" s="80"/>
      <c r="C42" s="80"/>
      <c r="D42" s="80"/>
      <c r="E42" s="80"/>
      <c r="F42" s="81"/>
    </row>
    <row r="43" spans="1:6" ht="0.75" customHeight="1" x14ac:dyDescent="0.25">
      <c r="A43" s="23"/>
      <c r="B43" s="10"/>
      <c r="C43" s="10"/>
      <c r="D43" s="10"/>
      <c r="E43" s="10"/>
      <c r="F43" s="24"/>
    </row>
    <row r="44" spans="1:6" ht="32.25" customHeight="1" x14ac:dyDescent="0.25">
      <c r="A44" s="82" t="s">
        <v>12</v>
      </c>
      <c r="B44" s="83"/>
      <c r="C44" s="84" t="s">
        <v>13</v>
      </c>
      <c r="D44" s="85"/>
      <c r="E44" s="86" t="s">
        <v>14</v>
      </c>
      <c r="F44" s="87"/>
    </row>
    <row r="45" spans="1:6" ht="3.75" customHeight="1" x14ac:dyDescent="0.25">
      <c r="A45" s="23"/>
      <c r="B45" s="10"/>
      <c r="C45" s="10"/>
      <c r="D45" s="10"/>
      <c r="E45" s="10"/>
      <c r="F45" s="24"/>
    </row>
    <row r="46" spans="1:6" x14ac:dyDescent="0.25">
      <c r="A46" s="64" t="s">
        <v>31</v>
      </c>
      <c r="B46" s="65"/>
      <c r="C46" s="66">
        <v>45748</v>
      </c>
      <c r="D46" s="67"/>
      <c r="E46" s="55">
        <f>SUMIF(E70:E78,A46,F70:F78)</f>
        <v>6673.4</v>
      </c>
      <c r="F46" s="56"/>
    </row>
    <row r="47" spans="1:6" x14ac:dyDescent="0.25">
      <c r="A47" s="64" t="s">
        <v>32</v>
      </c>
      <c r="B47" s="65"/>
      <c r="C47" s="66">
        <v>45748</v>
      </c>
      <c r="D47" s="67"/>
      <c r="E47" s="55">
        <f>SUMIF(E70:E78,A47,F70:F78)</f>
        <v>0</v>
      </c>
      <c r="F47" s="56"/>
    </row>
    <row r="48" spans="1:6" x14ac:dyDescent="0.25">
      <c r="A48" s="64" t="s">
        <v>35</v>
      </c>
      <c r="B48" s="65"/>
      <c r="C48" s="66">
        <v>45748</v>
      </c>
      <c r="D48" s="67"/>
      <c r="E48" s="55">
        <f>SUMIF(E70:E78,A48,F70:F78)</f>
        <v>862.19</v>
      </c>
      <c r="F48" s="56"/>
    </row>
    <row r="49" spans="1:6" x14ac:dyDescent="0.25">
      <c r="A49" s="64" t="s">
        <v>29</v>
      </c>
      <c r="B49" s="65"/>
      <c r="C49" s="66">
        <v>45748</v>
      </c>
      <c r="D49" s="67"/>
      <c r="E49" s="55">
        <f>SUMIF(E70:E78,A49,F70:F78)</f>
        <v>0</v>
      </c>
      <c r="F49" s="56"/>
    </row>
    <row r="50" spans="1:6" x14ac:dyDescent="0.25">
      <c r="A50" s="64" t="s">
        <v>34</v>
      </c>
      <c r="B50" s="65"/>
      <c r="C50" s="66">
        <v>45748</v>
      </c>
      <c r="D50" s="67"/>
      <c r="E50" s="55">
        <f>SUMIF(E70:E78,A50,F70:F78)</f>
        <v>158.4</v>
      </c>
      <c r="F50" s="56"/>
    </row>
    <row r="51" spans="1:6" x14ac:dyDescent="0.25">
      <c r="A51" s="64" t="s">
        <v>30</v>
      </c>
      <c r="B51" s="65"/>
      <c r="C51" s="66">
        <v>45748</v>
      </c>
      <c r="D51" s="67"/>
      <c r="E51" s="55">
        <f>SUMIF(E70:E78,A51,F70:F78)</f>
        <v>0</v>
      </c>
      <c r="F51" s="56"/>
    </row>
    <row r="52" spans="1:6" x14ac:dyDescent="0.25">
      <c r="A52" s="64" t="s">
        <v>33</v>
      </c>
      <c r="B52" s="65"/>
      <c r="C52" s="66">
        <v>45748</v>
      </c>
      <c r="D52" s="67"/>
      <c r="E52" s="55">
        <f>SUMIF(E70:E78,A52,F70:F78)</f>
        <v>0</v>
      </c>
      <c r="F52" s="56"/>
    </row>
    <row r="53" spans="1:6" x14ac:dyDescent="0.25">
      <c r="A53" s="49" t="s">
        <v>15</v>
      </c>
      <c r="B53" s="50"/>
      <c r="C53" s="50"/>
      <c r="D53" s="50"/>
      <c r="E53" s="51">
        <f>SUM(E46:F52)</f>
        <v>7693.99</v>
      </c>
      <c r="F53" s="52"/>
    </row>
    <row r="54" spans="1:6" x14ac:dyDescent="0.25">
      <c r="A54" s="53" t="s">
        <v>16</v>
      </c>
      <c r="B54" s="54"/>
      <c r="C54" s="54"/>
      <c r="D54" s="54"/>
      <c r="E54" s="55">
        <f>'03'!E57:F57</f>
        <v>69474.37000000001</v>
      </c>
      <c r="F54" s="56"/>
    </row>
    <row r="55" spans="1:6" x14ac:dyDescent="0.25">
      <c r="A55" s="53" t="s">
        <v>17</v>
      </c>
      <c r="B55" s="54"/>
      <c r="C55" s="54"/>
      <c r="D55" s="54"/>
      <c r="E55" s="55">
        <f>E35+E36-E53+E54</f>
        <v>62248.600000000013</v>
      </c>
      <c r="F55" s="56"/>
    </row>
    <row r="56" spans="1:6" x14ac:dyDescent="0.25">
      <c r="A56" s="53" t="s">
        <v>18</v>
      </c>
      <c r="B56" s="54"/>
      <c r="C56" s="54"/>
      <c r="D56" s="54"/>
      <c r="E56" s="55">
        <v>0</v>
      </c>
      <c r="F56" s="56"/>
    </row>
    <row r="57" spans="1:6" ht="16.5" thickBot="1" x14ac:dyDescent="0.3">
      <c r="A57" s="57" t="s">
        <v>19</v>
      </c>
      <c r="B57" s="58"/>
      <c r="C57" s="58"/>
      <c r="D57" s="58"/>
      <c r="E57" s="59">
        <f>E55-E56</f>
        <v>62248.600000000013</v>
      </c>
      <c r="F57" s="60"/>
    </row>
    <row r="66" spans="1:6" ht="16.5" thickBot="1" x14ac:dyDescent="0.3"/>
    <row r="67" spans="1:6" ht="16.5" thickBot="1" x14ac:dyDescent="0.3">
      <c r="A67" s="61" t="s">
        <v>20</v>
      </c>
      <c r="B67" s="62"/>
      <c r="C67" s="62"/>
      <c r="D67" s="62"/>
      <c r="E67" s="62"/>
      <c r="F67" s="63"/>
    </row>
    <row r="68" spans="1:6" ht="16.5" thickBot="1" x14ac:dyDescent="0.3">
      <c r="A68" s="14"/>
      <c r="B68" s="15"/>
      <c r="C68" s="15"/>
      <c r="D68" s="15"/>
      <c r="E68" s="15"/>
      <c r="F68" s="16"/>
    </row>
    <row r="69" spans="1:6" ht="39" thickBot="1" x14ac:dyDescent="0.3">
      <c r="A69" s="17" t="s">
        <v>21</v>
      </c>
      <c r="B69" s="17" t="s">
        <v>22</v>
      </c>
      <c r="C69" s="47" t="s">
        <v>23</v>
      </c>
      <c r="D69" s="48"/>
      <c r="E69" s="17" t="s">
        <v>24</v>
      </c>
      <c r="F69" s="18" t="s">
        <v>25</v>
      </c>
    </row>
    <row r="70" spans="1:6" x14ac:dyDescent="0.25">
      <c r="A70" s="1">
        <v>45751</v>
      </c>
      <c r="B70" s="2" t="s">
        <v>115</v>
      </c>
      <c r="C70" s="41" t="s">
        <v>116</v>
      </c>
      <c r="D70" s="42"/>
      <c r="E70" s="3" t="s">
        <v>31</v>
      </c>
      <c r="F70" s="4">
        <v>1934.65</v>
      </c>
    </row>
    <row r="71" spans="1:6" x14ac:dyDescent="0.25">
      <c r="A71" s="1">
        <v>45751</v>
      </c>
      <c r="B71" s="2" t="s">
        <v>117</v>
      </c>
      <c r="C71" s="43" t="s">
        <v>118</v>
      </c>
      <c r="D71" s="44"/>
      <c r="E71" s="3" t="s">
        <v>35</v>
      </c>
      <c r="F71" s="6">
        <v>330.8</v>
      </c>
    </row>
    <row r="72" spans="1:6" x14ac:dyDescent="0.25">
      <c r="A72" s="1">
        <v>45751</v>
      </c>
      <c r="B72" s="2" t="s">
        <v>119</v>
      </c>
      <c r="C72" s="43" t="s">
        <v>116</v>
      </c>
      <c r="D72" s="44"/>
      <c r="E72" s="3" t="s">
        <v>35</v>
      </c>
      <c r="F72" s="6">
        <v>531.39</v>
      </c>
    </row>
    <row r="73" spans="1:6" x14ac:dyDescent="0.25">
      <c r="A73" s="1">
        <v>45751</v>
      </c>
      <c r="B73" s="2" t="s">
        <v>120</v>
      </c>
      <c r="C73" s="43" t="s">
        <v>81</v>
      </c>
      <c r="D73" s="44"/>
      <c r="E73" s="3" t="s">
        <v>31</v>
      </c>
      <c r="F73" s="6">
        <v>112.05</v>
      </c>
    </row>
    <row r="74" spans="1:6" x14ac:dyDescent="0.25">
      <c r="A74" s="1">
        <v>45762</v>
      </c>
      <c r="B74" s="2" t="s">
        <v>121</v>
      </c>
      <c r="C74" s="43" t="s">
        <v>116</v>
      </c>
      <c r="D74" s="44"/>
      <c r="E74" s="3" t="s">
        <v>31</v>
      </c>
      <c r="F74" s="4">
        <v>1710.51</v>
      </c>
    </row>
    <row r="75" spans="1:6" x14ac:dyDescent="0.25">
      <c r="A75" s="1">
        <v>45762</v>
      </c>
      <c r="B75" s="2" t="s">
        <v>122</v>
      </c>
      <c r="C75" s="43" t="s">
        <v>77</v>
      </c>
      <c r="D75" s="44"/>
      <c r="E75" s="3" t="s">
        <v>31</v>
      </c>
      <c r="F75" s="4">
        <v>153.09</v>
      </c>
    </row>
    <row r="76" spans="1:6" x14ac:dyDescent="0.25">
      <c r="A76" s="1">
        <v>45762</v>
      </c>
      <c r="B76" s="3" t="s">
        <v>123</v>
      </c>
      <c r="C76" s="43" t="s">
        <v>77</v>
      </c>
      <c r="D76" s="44"/>
      <c r="E76" s="3" t="s">
        <v>31</v>
      </c>
      <c r="F76" s="6">
        <v>29.94</v>
      </c>
    </row>
    <row r="77" spans="1:6" x14ac:dyDescent="0.25">
      <c r="A77" s="1">
        <v>45762</v>
      </c>
      <c r="B77" s="2" t="s">
        <v>124</v>
      </c>
      <c r="C77" s="43" t="s">
        <v>77</v>
      </c>
      <c r="D77" s="44"/>
      <c r="E77" s="3" t="s">
        <v>31</v>
      </c>
      <c r="F77" s="6">
        <v>2733.16</v>
      </c>
    </row>
    <row r="78" spans="1:6" x14ac:dyDescent="0.25">
      <c r="A78" s="1">
        <v>45771</v>
      </c>
      <c r="B78" s="2" t="s">
        <v>125</v>
      </c>
      <c r="C78" s="43" t="s">
        <v>126</v>
      </c>
      <c r="D78" s="44"/>
      <c r="E78" s="3" t="s">
        <v>34</v>
      </c>
      <c r="F78" s="6">
        <v>158.4</v>
      </c>
    </row>
    <row r="79" spans="1:6" ht="9.75" customHeight="1" thickBot="1" x14ac:dyDescent="0.3">
      <c r="A79" s="5"/>
      <c r="B79" s="3"/>
      <c r="C79" s="45"/>
      <c r="D79" s="46"/>
      <c r="E79" s="22"/>
      <c r="F79" s="6"/>
    </row>
    <row r="80" spans="1:6" ht="16.5" thickBot="1" x14ac:dyDescent="0.3">
      <c r="A80" s="38" t="s">
        <v>26</v>
      </c>
      <c r="B80" s="39"/>
      <c r="C80" s="39"/>
      <c r="D80" s="39"/>
      <c r="E80" s="40"/>
      <c r="F80" s="19">
        <f>SUM(F70:F79)</f>
        <v>7693.99</v>
      </c>
    </row>
    <row r="81" spans="1:6" x14ac:dyDescent="0.25">
      <c r="A81" s="20"/>
      <c r="B81" s="20"/>
      <c r="C81" s="20"/>
      <c r="D81" s="20"/>
      <c r="E81" s="20"/>
      <c r="F81" s="20"/>
    </row>
    <row r="82" spans="1:6" x14ac:dyDescent="0.25">
      <c r="A82" s="21" t="s">
        <v>39</v>
      </c>
    </row>
    <row r="83" spans="1:6" x14ac:dyDescent="0.25">
      <c r="A83" s="7" t="s">
        <v>40</v>
      </c>
    </row>
    <row r="84" spans="1:6" x14ac:dyDescent="0.25">
      <c r="A84" s="7" t="s">
        <v>41</v>
      </c>
    </row>
    <row r="86" spans="1:6" x14ac:dyDescent="0.25">
      <c r="A86" s="7" t="s">
        <v>127</v>
      </c>
    </row>
    <row r="89" spans="1:6" x14ac:dyDescent="0.25">
      <c r="A89" s="37" t="s">
        <v>28</v>
      </c>
      <c r="B89" s="37"/>
      <c r="C89" s="37"/>
      <c r="D89" s="37"/>
      <c r="E89" s="37"/>
      <c r="F89" s="37"/>
    </row>
    <row r="90" spans="1:6" x14ac:dyDescent="0.25">
      <c r="A90" s="36" t="s">
        <v>47</v>
      </c>
      <c r="B90" s="36"/>
      <c r="C90" s="36"/>
      <c r="D90" s="36"/>
      <c r="E90" s="36"/>
      <c r="F90" s="36"/>
    </row>
    <row r="91" spans="1:6" x14ac:dyDescent="0.25">
      <c r="A91" s="36" t="s">
        <v>27</v>
      </c>
      <c r="B91" s="36"/>
      <c r="C91" s="36"/>
      <c r="D91" s="36"/>
      <c r="E91" s="36"/>
      <c r="F91" s="36"/>
    </row>
    <row r="94" spans="1:6" x14ac:dyDescent="0.25">
      <c r="A94" s="37" t="s">
        <v>28</v>
      </c>
      <c r="B94" s="37"/>
      <c r="C94" s="37"/>
      <c r="D94" s="37"/>
      <c r="E94" s="37"/>
      <c r="F94" s="37"/>
    </row>
    <row r="95" spans="1:6" x14ac:dyDescent="0.25">
      <c r="A95" s="36" t="s">
        <v>48</v>
      </c>
      <c r="B95" s="36"/>
      <c r="C95" s="36"/>
      <c r="D95" s="36"/>
      <c r="E95" s="36"/>
      <c r="F95" s="36"/>
    </row>
    <row r="96" spans="1:6" x14ac:dyDescent="0.25">
      <c r="A96" s="36" t="s">
        <v>49</v>
      </c>
      <c r="B96" s="36"/>
      <c r="C96" s="36"/>
      <c r="D96" s="36"/>
      <c r="E96" s="36"/>
      <c r="F96" s="36"/>
    </row>
    <row r="97" spans="1:6" x14ac:dyDescent="0.25">
      <c r="A97" s="36" t="s">
        <v>52</v>
      </c>
      <c r="B97" s="36"/>
      <c r="C97" s="36"/>
      <c r="D97" s="36"/>
      <c r="E97" s="36"/>
      <c r="F97" s="36"/>
    </row>
  </sheetData>
  <mergeCells count="81">
    <mergeCell ref="A97:F97"/>
    <mergeCell ref="C76:D76"/>
    <mergeCell ref="C77:D77"/>
    <mergeCell ref="C78:D78"/>
    <mergeCell ref="C79:D79"/>
    <mergeCell ref="A80:E80"/>
    <mergeCell ref="A89:F89"/>
    <mergeCell ref="A90:F90"/>
    <mergeCell ref="A91:F91"/>
    <mergeCell ref="A94:F94"/>
    <mergeCell ref="A95:F95"/>
    <mergeCell ref="A96:F96"/>
    <mergeCell ref="C75:D75"/>
    <mergeCell ref="A56:D56"/>
    <mergeCell ref="E56:F56"/>
    <mergeCell ref="A57:D57"/>
    <mergeCell ref="E57:F57"/>
    <mergeCell ref="A67:F67"/>
    <mergeCell ref="C69:D69"/>
    <mergeCell ref="C70:D70"/>
    <mergeCell ref="C71:D71"/>
    <mergeCell ref="C72:D72"/>
    <mergeCell ref="C73:D73"/>
    <mergeCell ref="C74:D74"/>
    <mergeCell ref="A53:D53"/>
    <mergeCell ref="E53:F53"/>
    <mergeCell ref="A54:D54"/>
    <mergeCell ref="E54:F54"/>
    <mergeCell ref="A55:D55"/>
    <mergeCell ref="E55:F55"/>
    <mergeCell ref="A51:B51"/>
    <mergeCell ref="C51:D51"/>
    <mergeCell ref="E51:F51"/>
    <mergeCell ref="A52:B52"/>
    <mergeCell ref="C52:D52"/>
    <mergeCell ref="E52:F52"/>
    <mergeCell ref="A49:B49"/>
    <mergeCell ref="C49:D49"/>
    <mergeCell ref="E49:F49"/>
    <mergeCell ref="A50:B50"/>
    <mergeCell ref="C50:D50"/>
    <mergeCell ref="E50:F50"/>
    <mergeCell ref="A47:B47"/>
    <mergeCell ref="C47:D47"/>
    <mergeCell ref="E47:F47"/>
    <mergeCell ref="A48:B48"/>
    <mergeCell ref="C48:D48"/>
    <mergeCell ref="E48:F48"/>
    <mergeCell ref="A46:B46"/>
    <mergeCell ref="C46:D46"/>
    <mergeCell ref="E46:F46"/>
    <mergeCell ref="A35:D35"/>
    <mergeCell ref="E35:F35"/>
    <mergeCell ref="A36:D36"/>
    <mergeCell ref="E36:F36"/>
    <mergeCell ref="A38:F38"/>
    <mergeCell ref="A39:F39"/>
    <mergeCell ref="A40:F40"/>
    <mergeCell ref="A42:F42"/>
    <mergeCell ref="A44:B44"/>
    <mergeCell ref="C44:D44"/>
    <mergeCell ref="E44:F44"/>
    <mergeCell ref="A32:B32"/>
    <mergeCell ref="E32:F32"/>
    <mergeCell ref="A33:B33"/>
    <mergeCell ref="E33:F33"/>
    <mergeCell ref="A34:D34"/>
    <mergeCell ref="E34:F34"/>
    <mergeCell ref="A25:F25"/>
    <mergeCell ref="A27:F27"/>
    <mergeCell ref="A29:B29"/>
    <mergeCell ref="E29:F29"/>
    <mergeCell ref="A31:B31"/>
    <mergeCell ref="E31:F31"/>
    <mergeCell ref="A23:B23"/>
    <mergeCell ref="D23:E23"/>
    <mergeCell ref="A8:F8"/>
    <mergeCell ref="A9:F9"/>
    <mergeCell ref="A21:F21"/>
    <mergeCell ref="A22:B22"/>
    <mergeCell ref="D22:E22"/>
  </mergeCells>
  <pageMargins left="0.511811024" right="0.511811024" top="0.78740157499999996" bottom="0.78740157499999996" header="0.31496062000000002" footer="0.31496062000000002"/>
  <pageSetup paperSize="9" scale="74" orientation="portrait" r:id="rId1"/>
  <rowBreaks count="1" manualBreakCount="1">
    <brk id="5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01</vt:lpstr>
      <vt:lpstr>02</vt:lpstr>
      <vt:lpstr>03</vt:lpstr>
      <vt:lpstr>04</vt:lpstr>
      <vt:lpstr>'01'!Area_de_impressao</vt:lpstr>
      <vt:lpstr>'02'!Area_de_impressao</vt:lpstr>
      <vt:lpstr>'03'!Area_de_impressao</vt:lpstr>
      <vt:lpstr>'04'!Area_de_impressao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Fiscal</dc:creator>
  <cp:lastModifiedBy>Fiscal</cp:lastModifiedBy>
  <cp:lastPrinted>2025-04-05T12:09:18Z</cp:lastPrinted>
  <dcterms:created xsi:type="dcterms:W3CDTF">2022-11-21T11:24:20Z</dcterms:created>
  <dcterms:modified xsi:type="dcterms:W3CDTF">2025-05-23T13:27:10Z</dcterms:modified>
</cp:coreProperties>
</file>